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krb, komin" sheetId="1" r:id="rId1"/>
  </sheets>
  <definedNames>
    <definedName name="_xlnm._FilterDatabase" localSheetId="0" hidden="1">'krb, komin'!$A$1:$H$46</definedName>
    <definedName name="_xlnm.Print_Titles" localSheetId="0">'krb, komin'!$10:$11</definedName>
  </definedNames>
  <calcPr calcId="125725" concurrentCalc="0"/>
</workbook>
</file>

<file path=xl/calcChain.xml><?xml version="1.0" encoding="utf-8"?>
<calcChain xmlns="http://schemas.openxmlformats.org/spreadsheetml/2006/main">
  <c r="H28" i="1"/>
  <c r="H29"/>
  <c r="F16"/>
  <c r="F18"/>
  <c r="F17"/>
  <c r="H17"/>
  <c r="F20"/>
  <c r="H20"/>
  <c r="H12"/>
  <c r="F19"/>
  <c r="H13"/>
  <c r="H27"/>
  <c r="H26"/>
  <c r="H25"/>
  <c r="H24"/>
  <c r="H23"/>
  <c r="H22"/>
  <c r="H21"/>
  <c r="H19"/>
  <c r="H18"/>
  <c r="H16"/>
  <c r="H15"/>
  <c r="H14"/>
  <c r="H30"/>
  <c r="H31"/>
  <c r="H32"/>
</calcChain>
</file>

<file path=xl/sharedStrings.xml><?xml version="1.0" encoding="utf-8"?>
<sst xmlns="http://schemas.openxmlformats.org/spreadsheetml/2006/main" count="66" uniqueCount="50">
  <si>
    <t>Název stavby:</t>
  </si>
  <si>
    <t>Objednatel:</t>
  </si>
  <si>
    <t>CUPIDO etc. s.r.o.</t>
  </si>
  <si>
    <t>Druh stavby:</t>
  </si>
  <si>
    <t>Rodinný dům</t>
  </si>
  <si>
    <t>Zhotovitel</t>
  </si>
  <si>
    <t>Adresa:</t>
  </si>
  <si>
    <t>Dobřichovice, p.č. 1811/19, 1783/30 a 1373/19</t>
  </si>
  <si>
    <t>Projektant:</t>
  </si>
  <si>
    <t>homostudio s.r.o.</t>
  </si>
  <si>
    <t>JKSO:</t>
  </si>
  <si>
    <t>8036111</t>
  </si>
  <si>
    <t>Termíny výstavby:</t>
  </si>
  <si>
    <t>Zpracováno dne:</t>
  </si>
  <si>
    <t xml:space="preserve"> </t>
  </si>
  <si>
    <t>Jednot.</t>
  </si>
  <si>
    <t>Celková</t>
  </si>
  <si>
    <t>Č</t>
  </si>
  <si>
    <t>Zkrácený popis</t>
  </si>
  <si>
    <t>M.j.</t>
  </si>
  <si>
    <t>Množství</t>
  </si>
  <si>
    <t>cena (Kč)</t>
  </si>
  <si>
    <t>cena</t>
  </si>
  <si>
    <t>m2</t>
  </si>
  <si>
    <t>ks</t>
  </si>
  <si>
    <t>Novostavba rodinného domu - krb + komín</t>
  </si>
  <si>
    <t>Celkem bez DPH</t>
  </si>
  <si>
    <t>Nosník pláště a komínu - dodávka</t>
  </si>
  <si>
    <t>Tepelná izolace tl. 30mm (Silca) + lepidlo (Silcadur) - dodávka</t>
  </si>
  <si>
    <t>Armovací síť - dodávka</t>
  </si>
  <si>
    <t>kpl</t>
  </si>
  <si>
    <t>Plášť z ocelového plechu (tl. dle vlastního návrhu) + pandomo olej  - dodávka</t>
  </si>
  <si>
    <t>Sálavé desky (tl. dle vlastního návrhu) - dodávka</t>
  </si>
  <si>
    <t>m</t>
  </si>
  <si>
    <t>Komín</t>
  </si>
  <si>
    <t>Teplovodní výměník (nový kompaktní typ, zdvojené lamely v horní části) - dodávka</t>
  </si>
  <si>
    <t>Kouřovod z ocelového plechu tl. 1mm, vnitřní průměr 250mm + pandomo olej - dodávka</t>
  </si>
  <si>
    <t>Stropní přechodový kus mezi kouřovodem a komínem, vernikulitová deska (podhled z OSB tl. 15mm) - dodávka</t>
  </si>
  <si>
    <t>Ocelové kotvy komínu v rovině střechy k nosníkům Steico Joist v. 400mm - dodávka</t>
  </si>
  <si>
    <t>Položkový rozpočet - krb Ruegg Lumo + komín</t>
  </si>
  <si>
    <t>Krb - výsledná šířka x hloubka ~ 96x70cm, výška ~ 175cm</t>
  </si>
  <si>
    <t>Kompletní montáž krbu vč. drobného materiálu, režie a revizní zprávy atp.</t>
  </si>
  <si>
    <t>DPH 14%</t>
  </si>
  <si>
    <t>Celkem s DPH</t>
  </si>
  <si>
    <t>potrubí Al flex průměr 160mm (bude napojeno na přivětrávací potrubí KG 160 v podlaze)</t>
  </si>
  <si>
    <t>malta Haftmörtell - dodávka</t>
  </si>
  <si>
    <t>Krbová vložka Rüegg Uranus LUMO Front - dodávka</t>
  </si>
  <si>
    <t>Nerezový tříplášťový komín (plech / izolace / plech), vnitřní průměr 250mm - dodávka</t>
  </si>
  <si>
    <t>Komínová hlavice - dle nabídky, dodávka</t>
  </si>
  <si>
    <t>Kompletní montáž komínu vč. drobného materiálu, režie a revizní zprávy atp.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</si>
</sst>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1" applyFont="1" applyFill="1" applyAlignment="1">
      <alignment vertical="center"/>
    </xf>
    <xf numFmtId="49" fontId="2" fillId="0" borderId="2" xfId="1" applyNumberFormat="1" applyFont="1" applyFill="1" applyBorder="1" applyAlignment="1" applyProtection="1">
      <alignment horizontal="right" vertical="center"/>
    </xf>
    <xf numFmtId="49" fontId="2" fillId="0" borderId="3" xfId="1" applyNumberFormat="1" applyFont="1" applyFill="1" applyBorder="1" applyAlignment="1" applyProtection="1">
      <alignment horizontal="right" vertical="center"/>
    </xf>
    <xf numFmtId="49" fontId="2" fillId="0" borderId="3" xfId="1" applyNumberFormat="1" applyFont="1" applyFill="1" applyBorder="1" applyAlignment="1" applyProtection="1">
      <alignment horizontal="left" vertical="center"/>
    </xf>
    <xf numFmtId="49" fontId="2" fillId="0" borderId="3" xfId="1" applyNumberFormat="1" applyFont="1" applyFill="1" applyBorder="1" applyAlignment="1" applyProtection="1">
      <alignment horizontal="center" vertical="center"/>
    </xf>
    <xf numFmtId="49" fontId="5" fillId="0" borderId="3" xfId="1" applyNumberFormat="1" applyFont="1" applyFill="1" applyBorder="1" applyAlignment="1" applyProtection="1">
      <alignment horizontal="right" vertical="center"/>
    </xf>
    <xf numFmtId="49" fontId="5" fillId="0" borderId="6" xfId="1" applyNumberFormat="1" applyFont="1" applyFill="1" applyBorder="1" applyAlignment="1" applyProtection="1">
      <alignment horizontal="right" vertical="center"/>
    </xf>
    <xf numFmtId="49" fontId="5" fillId="0" borderId="1" xfId="1" applyNumberFormat="1" applyFont="1" applyFill="1" applyBorder="1" applyAlignment="1" applyProtection="1">
      <alignment horizontal="right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2" fillId="2" borderId="0" xfId="1" applyNumberFormat="1" applyFont="1" applyFill="1" applyBorder="1" applyAlignment="1" applyProtection="1">
      <alignment horizontal="right" vertical="center"/>
    </xf>
    <xf numFmtId="49" fontId="5" fillId="2" borderId="0" xfId="1" applyNumberFormat="1" applyFont="1" applyFill="1" applyBorder="1" applyAlignment="1" applyProtection="1">
      <alignment horizontal="left" vertical="center"/>
    </xf>
    <xf numFmtId="49" fontId="5" fillId="2" borderId="3" xfId="1" applyNumberFormat="1" applyFont="1" applyFill="1" applyBorder="1" applyAlignment="1" applyProtection="1">
      <alignment vertical="center"/>
    </xf>
    <xf numFmtId="0" fontId="5" fillId="2" borderId="3" xfId="1" applyNumberFormat="1" applyFont="1" applyFill="1" applyBorder="1" applyAlignment="1" applyProtection="1">
      <alignment vertical="center"/>
    </xf>
    <xf numFmtId="1" fontId="2" fillId="0" borderId="0" xfId="1" applyNumberFormat="1" applyFont="1" applyFill="1" applyBorder="1" applyAlignment="1" applyProtection="1">
      <alignment horizontal="right" vertical="center"/>
    </xf>
    <xf numFmtId="49" fontId="2" fillId="0" borderId="0" xfId="1" applyNumberFormat="1" applyFont="1" applyFill="1" applyBorder="1" applyAlignment="1" applyProtection="1">
      <alignment horizontal="left" vertical="center"/>
    </xf>
    <xf numFmtId="4" fontId="2" fillId="0" borderId="0" xfId="1" applyNumberFormat="1" applyFont="1" applyFill="1" applyBorder="1" applyAlignment="1" applyProtection="1">
      <alignment horizontal="right" vertical="center"/>
    </xf>
    <xf numFmtId="4" fontId="2" fillId="0" borderId="0" xfId="1" applyNumberFormat="1" applyFont="1" applyFill="1" applyBorder="1" applyAlignment="1" applyProtection="1">
      <alignment vertical="center"/>
    </xf>
    <xf numFmtId="49" fontId="2" fillId="0" borderId="0" xfId="2" applyNumberFormat="1" applyFont="1" applyFill="1" applyBorder="1" applyAlignment="1" applyProtection="1">
      <alignment horizontal="left" vertical="center"/>
    </xf>
    <xf numFmtId="4" fontId="2" fillId="0" borderId="0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>
      <alignment vertical="center"/>
    </xf>
    <xf numFmtId="1" fontId="2" fillId="0" borderId="0" xfId="1" applyNumberFormat="1" applyFont="1" applyFill="1" applyAlignment="1">
      <alignment horizontal="right" vertical="center"/>
    </xf>
    <xf numFmtId="0" fontId="2" fillId="0" borderId="0" xfId="3" applyFont="1" applyFill="1" applyAlignment="1">
      <alignment vertical="center"/>
    </xf>
    <xf numFmtId="1" fontId="2" fillId="2" borderId="0" xfId="1" applyNumberFormat="1" applyFont="1" applyFill="1" applyBorder="1" applyAlignment="1" applyProtection="1">
      <alignment horizontal="right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0" xfId="1" applyNumberFormat="1" applyFont="1" applyFill="1" applyBorder="1" applyAlignment="1" applyProtection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1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0" xfId="4" applyFont="1" applyBorder="1" applyAlignment="1">
      <alignment vertical="center"/>
    </xf>
    <xf numFmtId="0" fontId="2" fillId="0" borderId="0" xfId="4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 applyProtection="1">
      <alignment horizontal="left" vertical="center"/>
    </xf>
    <xf numFmtId="49" fontId="0" fillId="0" borderId="0" xfId="1" applyNumberFormat="1" applyFont="1" applyFill="1" applyBorder="1" applyAlignment="1" applyProtection="1">
      <alignment horizontal="center" vertical="center"/>
    </xf>
    <xf numFmtId="49" fontId="0" fillId="0" borderId="0" xfId="2" applyNumberFormat="1" applyFont="1" applyFill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right" vertical="center"/>
    </xf>
    <xf numFmtId="2" fontId="5" fillId="2" borderId="0" xfId="1" applyNumberFormat="1" applyFont="1" applyFill="1" applyBorder="1" applyAlignment="1" applyProtection="1">
      <alignment vertical="center"/>
    </xf>
    <xf numFmtId="2" fontId="2" fillId="0" borderId="0" xfId="1" applyNumberFormat="1" applyFont="1" applyFill="1" applyBorder="1" applyAlignment="1" applyProtection="1">
      <alignment vertical="center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4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center" vertical="center"/>
    </xf>
  </cellXfs>
  <cellStyles count="15">
    <cellStyle name="normální" xfId="0" builtinId="0"/>
    <cellStyle name="normální 12" xfId="5"/>
    <cellStyle name="normální 12 2" xfId="6"/>
    <cellStyle name="normální 12 3" xfId="3"/>
    <cellStyle name="normální 19" xfId="7"/>
    <cellStyle name="normální 19 2" xfId="8"/>
    <cellStyle name="normální 19 3" xfId="4"/>
    <cellStyle name="normální 2" xfId="9"/>
    <cellStyle name="normální 20" xfId="10"/>
    <cellStyle name="normální 3" xfId="11"/>
    <cellStyle name="normální 4" xfId="1"/>
    <cellStyle name="normální 5" xfId="12"/>
    <cellStyle name="normální 5 2" xfId="13"/>
    <cellStyle name="normální 5 3" xfId="2"/>
    <cellStyle name="normální 6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6"/>
  <sheetViews>
    <sheetView tabSelected="1" zoomScaleNormal="100" zoomScaleSheetLayoutView="85" workbookViewId="0">
      <selection activeCell="F24" sqref="F24"/>
    </sheetView>
  </sheetViews>
  <sheetFormatPr defaultRowHeight="12.75" outlineLevelRow="1"/>
  <cols>
    <col min="1" max="1" width="4" style="27" bestFit="1" customWidth="1"/>
    <col min="2" max="2" width="4.7109375" style="27" customWidth="1"/>
    <col min="3" max="3" width="5.7109375" style="28" customWidth="1"/>
    <col min="4" max="4" width="93.140625" style="28" customWidth="1"/>
    <col min="5" max="5" width="5.85546875" style="29" customWidth="1"/>
    <col min="6" max="6" width="12.5703125" style="28" customWidth="1"/>
    <col min="7" max="7" width="12.140625" style="28" customWidth="1"/>
    <col min="8" max="8" width="14.5703125" style="30" customWidth="1"/>
    <col min="9" max="16384" width="9.140625" style="1"/>
  </cols>
  <sheetData>
    <row r="1" spans="1:8" ht="22.5" customHeight="1">
      <c r="A1" s="64" t="s">
        <v>39</v>
      </c>
      <c r="B1" s="64"/>
      <c r="C1" s="64"/>
      <c r="D1" s="64"/>
      <c r="E1" s="64"/>
      <c r="F1" s="64"/>
      <c r="G1" s="64"/>
      <c r="H1" s="64"/>
    </row>
    <row r="2" spans="1:8" outlineLevel="1">
      <c r="A2" s="65" t="s">
        <v>0</v>
      </c>
      <c r="B2" s="66"/>
      <c r="C2" s="67"/>
      <c r="D2" s="68" t="s">
        <v>25</v>
      </c>
      <c r="E2" s="69" t="s">
        <v>1</v>
      </c>
      <c r="F2" s="69"/>
      <c r="G2" s="62" t="s">
        <v>2</v>
      </c>
      <c r="H2" s="63"/>
    </row>
    <row r="3" spans="1:8" ht="12.75" customHeight="1" outlineLevel="1">
      <c r="A3" s="60"/>
      <c r="B3" s="59"/>
      <c r="C3" s="59"/>
      <c r="D3" s="59"/>
      <c r="E3" s="70"/>
      <c r="F3" s="70"/>
      <c r="G3" s="62"/>
      <c r="H3" s="63"/>
    </row>
    <row r="4" spans="1:8" ht="12.75" customHeight="1" outlineLevel="1">
      <c r="A4" s="57" t="s">
        <v>3</v>
      </c>
      <c r="B4" s="58"/>
      <c r="C4" s="59"/>
      <c r="D4" s="58" t="s">
        <v>4</v>
      </c>
      <c r="E4" s="61" t="s">
        <v>5</v>
      </c>
      <c r="F4" s="61"/>
      <c r="G4" s="62"/>
      <c r="H4" s="63"/>
    </row>
    <row r="5" spans="1:8" ht="12.75" customHeight="1" outlineLevel="1">
      <c r="A5" s="60"/>
      <c r="B5" s="59"/>
      <c r="C5" s="59"/>
      <c r="D5" s="59"/>
      <c r="E5" s="61"/>
      <c r="F5" s="61"/>
      <c r="G5" s="62"/>
      <c r="H5" s="63"/>
    </row>
    <row r="6" spans="1:8" outlineLevel="1">
      <c r="A6" s="57" t="s">
        <v>6</v>
      </c>
      <c r="B6" s="58"/>
      <c r="C6" s="59"/>
      <c r="D6" s="58" t="s">
        <v>7</v>
      </c>
      <c r="E6" s="70" t="s">
        <v>8</v>
      </c>
      <c r="F6" s="70"/>
      <c r="G6" s="71" t="s">
        <v>9</v>
      </c>
      <c r="H6" s="72"/>
    </row>
    <row r="7" spans="1:8" ht="12.75" customHeight="1" outlineLevel="1">
      <c r="A7" s="60"/>
      <c r="B7" s="59"/>
      <c r="C7" s="59"/>
      <c r="D7" s="59"/>
      <c r="E7" s="70"/>
      <c r="F7" s="70"/>
      <c r="G7" s="71"/>
      <c r="H7" s="72"/>
    </row>
    <row r="8" spans="1:8" ht="12.75" customHeight="1" outlineLevel="1">
      <c r="A8" s="57" t="s">
        <v>10</v>
      </c>
      <c r="B8" s="58"/>
      <c r="C8" s="59"/>
      <c r="D8" s="58" t="s">
        <v>11</v>
      </c>
      <c r="E8" s="73" t="s">
        <v>12</v>
      </c>
      <c r="F8" s="73"/>
      <c r="G8" s="74"/>
      <c r="H8" s="75"/>
    </row>
    <row r="9" spans="1:8" ht="13.5" customHeight="1" outlineLevel="1">
      <c r="A9" s="60"/>
      <c r="B9" s="59"/>
      <c r="C9" s="59"/>
      <c r="D9" s="59"/>
      <c r="E9" s="58" t="s">
        <v>13</v>
      </c>
      <c r="F9" s="58"/>
      <c r="G9" s="74">
        <v>41137</v>
      </c>
      <c r="H9" s="75"/>
    </row>
    <row r="10" spans="1:8" ht="12.75" customHeight="1">
      <c r="A10" s="2" t="s">
        <v>14</v>
      </c>
      <c r="B10" s="3"/>
      <c r="C10" s="4" t="s">
        <v>14</v>
      </c>
      <c r="D10" s="4" t="s">
        <v>14</v>
      </c>
      <c r="E10" s="5" t="s">
        <v>14</v>
      </c>
      <c r="F10" s="3" t="s">
        <v>14</v>
      </c>
      <c r="G10" s="6" t="s">
        <v>15</v>
      </c>
      <c r="H10" s="6" t="s">
        <v>16</v>
      </c>
    </row>
    <row r="11" spans="1:8">
      <c r="A11" s="7" t="s">
        <v>17</v>
      </c>
      <c r="B11" s="8"/>
      <c r="C11" s="9"/>
      <c r="D11" s="9" t="s">
        <v>18</v>
      </c>
      <c r="E11" s="10" t="s">
        <v>19</v>
      </c>
      <c r="F11" s="8" t="s">
        <v>20</v>
      </c>
      <c r="G11" s="8" t="s">
        <v>21</v>
      </c>
      <c r="H11" s="45" t="s">
        <v>22</v>
      </c>
    </row>
    <row r="12" spans="1:8" ht="12.75" customHeight="1">
      <c r="A12" s="11"/>
      <c r="B12" s="11"/>
      <c r="C12" s="12"/>
      <c r="D12" s="13" t="s">
        <v>40</v>
      </c>
      <c r="E12" s="14"/>
      <c r="F12" s="14"/>
      <c r="G12" s="14"/>
      <c r="H12" s="46">
        <f>SUM(H13:H22)</f>
        <v>0</v>
      </c>
    </row>
    <row r="13" spans="1:8">
      <c r="A13" s="15">
        <v>1</v>
      </c>
      <c r="B13" s="15"/>
      <c r="C13" s="16"/>
      <c r="D13" s="42" t="s">
        <v>46</v>
      </c>
      <c r="E13" s="43" t="s">
        <v>24</v>
      </c>
      <c r="F13" s="17">
        <v>1</v>
      </c>
      <c r="G13" s="17"/>
      <c r="H13" s="47">
        <f>F13*G13</f>
        <v>0</v>
      </c>
    </row>
    <row r="14" spans="1:8">
      <c r="A14" s="15">
        <v>2</v>
      </c>
      <c r="B14" s="15"/>
      <c r="C14" s="16"/>
      <c r="D14" s="42" t="s">
        <v>27</v>
      </c>
      <c r="E14" s="43" t="s">
        <v>24</v>
      </c>
      <c r="F14" s="17">
        <v>1</v>
      </c>
      <c r="G14" s="17"/>
      <c r="H14" s="47">
        <f t="shared" ref="H14:H22" si="0">F14*G14</f>
        <v>0</v>
      </c>
    </row>
    <row r="15" spans="1:8" s="21" customFormat="1">
      <c r="A15" s="15">
        <v>3</v>
      </c>
      <c r="B15" s="19"/>
      <c r="C15" s="19"/>
      <c r="D15" s="42" t="s">
        <v>35</v>
      </c>
      <c r="E15" s="44" t="s">
        <v>24</v>
      </c>
      <c r="F15" s="20">
        <v>1</v>
      </c>
      <c r="G15" s="20"/>
      <c r="H15" s="47">
        <f t="shared" si="0"/>
        <v>0</v>
      </c>
    </row>
    <row r="16" spans="1:8">
      <c r="A16" s="15">
        <v>4</v>
      </c>
      <c r="B16" s="15"/>
      <c r="C16" s="16"/>
      <c r="D16" s="42" t="s">
        <v>28</v>
      </c>
      <c r="E16" s="43" t="s">
        <v>23</v>
      </c>
      <c r="F16" s="17">
        <f>ROUND(0.96*0.7+2*0.96*1.8+2*0.7*1.8,1)</f>
        <v>6.6</v>
      </c>
      <c r="G16" s="17"/>
      <c r="H16" s="47">
        <f t="shared" si="0"/>
        <v>0</v>
      </c>
    </row>
    <row r="17" spans="1:8">
      <c r="A17" s="15">
        <v>5</v>
      </c>
      <c r="B17" s="15"/>
      <c r="C17" s="16"/>
      <c r="D17" s="42" t="s">
        <v>32</v>
      </c>
      <c r="E17" s="43" t="s">
        <v>23</v>
      </c>
      <c r="F17" s="17">
        <f>$F$16</f>
        <v>6.6</v>
      </c>
      <c r="G17" s="17"/>
      <c r="H17" s="47">
        <f t="shared" si="0"/>
        <v>0</v>
      </c>
    </row>
    <row r="18" spans="1:8" s="21" customFormat="1">
      <c r="A18" s="15">
        <v>6</v>
      </c>
      <c r="B18" s="19"/>
      <c r="C18" s="19"/>
      <c r="D18" s="42" t="s">
        <v>45</v>
      </c>
      <c r="E18" s="44" t="s">
        <v>23</v>
      </c>
      <c r="F18" s="17">
        <f>$F$16</f>
        <v>6.6</v>
      </c>
      <c r="G18" s="20"/>
      <c r="H18" s="47">
        <f t="shared" si="0"/>
        <v>0</v>
      </c>
    </row>
    <row r="19" spans="1:8">
      <c r="A19" s="15">
        <v>7</v>
      </c>
      <c r="B19" s="15"/>
      <c r="C19" s="16"/>
      <c r="D19" s="42" t="s">
        <v>29</v>
      </c>
      <c r="E19" s="43" t="s">
        <v>23</v>
      </c>
      <c r="F19" s="17">
        <f>$F$16</f>
        <v>6.6</v>
      </c>
      <c r="G19" s="17"/>
      <c r="H19" s="47">
        <f t="shared" si="0"/>
        <v>0</v>
      </c>
    </row>
    <row r="20" spans="1:8">
      <c r="A20" s="15">
        <v>8</v>
      </c>
      <c r="B20" s="22"/>
      <c r="C20" s="23"/>
      <c r="D20" s="42" t="s">
        <v>31</v>
      </c>
      <c r="E20" s="43" t="s">
        <v>23</v>
      </c>
      <c r="F20" s="17">
        <f>$F$16</f>
        <v>6.6</v>
      </c>
      <c r="G20" s="18"/>
      <c r="H20" s="47">
        <f t="shared" si="0"/>
        <v>0</v>
      </c>
    </row>
    <row r="21" spans="1:8">
      <c r="A21" s="15">
        <v>9</v>
      </c>
      <c r="B21" s="15"/>
      <c r="C21" s="16"/>
      <c r="D21" s="52" t="s">
        <v>44</v>
      </c>
      <c r="E21" s="43" t="s">
        <v>33</v>
      </c>
      <c r="F21" s="17">
        <v>1</v>
      </c>
      <c r="G21" s="17"/>
      <c r="H21" s="47">
        <f t="shared" si="0"/>
        <v>0</v>
      </c>
    </row>
    <row r="22" spans="1:8" s="21" customFormat="1">
      <c r="A22" s="15">
        <v>10</v>
      </c>
      <c r="B22" s="19"/>
      <c r="C22" s="19"/>
      <c r="D22" s="42" t="s">
        <v>41</v>
      </c>
      <c r="E22" s="44" t="s">
        <v>30</v>
      </c>
      <c r="F22" s="20">
        <v>1</v>
      </c>
      <c r="G22" s="20"/>
      <c r="H22" s="47">
        <f t="shared" si="0"/>
        <v>0</v>
      </c>
    </row>
    <row r="23" spans="1:8" ht="12.75" customHeight="1">
      <c r="A23" s="24"/>
      <c r="B23" s="24"/>
      <c r="C23" s="12"/>
      <c r="D23" s="12" t="s">
        <v>34</v>
      </c>
      <c r="E23" s="25"/>
      <c r="F23" s="26"/>
      <c r="G23" s="26"/>
      <c r="H23" s="46">
        <f>SUM(H24:H29)</f>
        <v>0</v>
      </c>
    </row>
    <row r="24" spans="1:8">
      <c r="A24" s="15">
        <v>10</v>
      </c>
      <c r="B24" s="15"/>
      <c r="C24" s="16"/>
      <c r="D24" s="42" t="s">
        <v>36</v>
      </c>
      <c r="E24" s="43" t="s">
        <v>33</v>
      </c>
      <c r="F24" s="17">
        <v>2.7</v>
      </c>
      <c r="G24" s="17"/>
      <c r="H24" s="47">
        <f t="shared" ref="H24:H29" si="1">F24*G24</f>
        <v>0</v>
      </c>
    </row>
    <row r="25" spans="1:8">
      <c r="A25" s="15">
        <v>11</v>
      </c>
      <c r="B25" s="15"/>
      <c r="C25" s="16"/>
      <c r="D25" s="42" t="s">
        <v>37</v>
      </c>
      <c r="E25" s="43" t="s">
        <v>24</v>
      </c>
      <c r="F25" s="17">
        <v>1</v>
      </c>
      <c r="G25" s="17"/>
      <c r="H25" s="47">
        <f t="shared" si="1"/>
        <v>0</v>
      </c>
    </row>
    <row r="26" spans="1:8">
      <c r="A26" s="15">
        <v>12</v>
      </c>
      <c r="B26" s="15"/>
      <c r="C26" s="16"/>
      <c r="D26" s="42" t="s">
        <v>38</v>
      </c>
      <c r="E26" s="43" t="s">
        <v>30</v>
      </c>
      <c r="F26" s="17">
        <v>1</v>
      </c>
      <c r="G26" s="17"/>
      <c r="H26" s="47">
        <f t="shared" si="1"/>
        <v>0</v>
      </c>
    </row>
    <row r="27" spans="1:8">
      <c r="A27" s="15">
        <v>13</v>
      </c>
      <c r="B27" s="15"/>
      <c r="C27" s="16"/>
      <c r="D27" s="42" t="s">
        <v>47</v>
      </c>
      <c r="E27" s="43" t="s">
        <v>33</v>
      </c>
      <c r="F27" s="17">
        <v>2.1</v>
      </c>
      <c r="G27" s="17"/>
      <c r="H27" s="47">
        <f t="shared" si="1"/>
        <v>0</v>
      </c>
    </row>
    <row r="28" spans="1:8" s="21" customFormat="1">
      <c r="A28" s="15">
        <v>14</v>
      </c>
      <c r="B28" s="19"/>
      <c r="C28" s="19"/>
      <c r="D28" s="42" t="s">
        <v>48</v>
      </c>
      <c r="E28" s="44" t="s">
        <v>24</v>
      </c>
      <c r="F28" s="20">
        <v>1</v>
      </c>
      <c r="G28" s="20"/>
      <c r="H28" s="47">
        <f t="shared" ref="H28" si="2">F28*G28</f>
        <v>0</v>
      </c>
    </row>
    <row r="29" spans="1:8" s="21" customFormat="1">
      <c r="A29" s="15">
        <v>15</v>
      </c>
      <c r="B29" s="19"/>
      <c r="C29" s="19"/>
      <c r="D29" s="42" t="s">
        <v>49</v>
      </c>
      <c r="E29" s="44" t="s">
        <v>30</v>
      </c>
      <c r="F29" s="20">
        <v>1</v>
      </c>
      <c r="G29" s="20"/>
      <c r="H29" s="47">
        <f t="shared" si="1"/>
        <v>0</v>
      </c>
    </row>
    <row r="30" spans="1:8" s="31" customFormat="1">
      <c r="A30" s="48"/>
      <c r="B30" s="48"/>
      <c r="C30" s="48"/>
      <c r="D30" s="49" t="s">
        <v>26</v>
      </c>
      <c r="E30" s="50"/>
      <c r="F30" s="51"/>
      <c r="G30" s="51"/>
      <c r="H30" s="55">
        <f>H23+H12</f>
        <v>0</v>
      </c>
    </row>
    <row r="31" spans="1:8" ht="12.75" customHeight="1">
      <c r="A31" s="36"/>
      <c r="B31" s="37"/>
      <c r="C31" s="38"/>
      <c r="D31" s="53" t="s">
        <v>42</v>
      </c>
      <c r="E31" s="39"/>
      <c r="F31" s="40"/>
      <c r="G31" s="41"/>
      <c r="H31" s="41">
        <f>H30*0.14</f>
        <v>0</v>
      </c>
    </row>
    <row r="32" spans="1:8" s="54" customFormat="1">
      <c r="A32" s="32"/>
      <c r="B32" s="32"/>
      <c r="C32" s="32"/>
      <c r="D32" s="33" t="s">
        <v>43</v>
      </c>
      <c r="E32" s="34"/>
      <c r="F32" s="35"/>
      <c r="G32" s="56"/>
      <c r="H32" s="56">
        <f>H31+H30</f>
        <v>0</v>
      </c>
    </row>
    <row r="33" spans="1:8" ht="12.75" customHeight="1">
      <c r="A33" s="36"/>
      <c r="B33" s="37"/>
      <c r="C33" s="38"/>
      <c r="D33" s="53"/>
      <c r="E33" s="39"/>
      <c r="F33" s="40"/>
      <c r="G33" s="41"/>
      <c r="H33" s="41"/>
    </row>
    <row r="34" spans="1:8" ht="12.75" customHeight="1">
      <c r="A34" s="36"/>
      <c r="B34" s="37"/>
      <c r="C34" s="38"/>
      <c r="D34" s="53"/>
      <c r="E34" s="39"/>
      <c r="F34" s="40"/>
      <c r="G34" s="41"/>
      <c r="H34" s="41"/>
    </row>
    <row r="35" spans="1:8" ht="12.75" customHeight="1">
      <c r="A35" s="36"/>
      <c r="B35" s="37"/>
      <c r="C35" s="38"/>
      <c r="D35" s="38"/>
      <c r="E35" s="39"/>
      <c r="F35" s="40"/>
      <c r="G35" s="41"/>
      <c r="H35" s="41"/>
    </row>
    <row r="36" spans="1:8" ht="12.75" customHeight="1">
      <c r="A36" s="36"/>
      <c r="B36" s="37"/>
      <c r="C36" s="38"/>
      <c r="D36" s="38"/>
      <c r="E36" s="39"/>
      <c r="F36" s="40"/>
      <c r="G36" s="41"/>
      <c r="H36" s="41"/>
    </row>
    <row r="37" spans="1:8" ht="12.75" customHeight="1">
      <c r="A37" s="36"/>
      <c r="B37" s="37"/>
      <c r="C37" s="38"/>
      <c r="D37" s="38"/>
      <c r="E37" s="39"/>
      <c r="F37" s="40"/>
      <c r="G37" s="41"/>
      <c r="H37" s="41"/>
    </row>
    <row r="38" spans="1:8" ht="12.75" customHeight="1">
      <c r="A38" s="36"/>
      <c r="B38" s="37"/>
      <c r="C38" s="38"/>
      <c r="D38" s="38"/>
      <c r="E38" s="39"/>
      <c r="F38" s="40"/>
      <c r="G38" s="41"/>
      <c r="H38" s="41"/>
    </row>
    <row r="39" spans="1:8" ht="12.75" customHeight="1">
      <c r="A39" s="36"/>
      <c r="B39" s="37"/>
      <c r="C39" s="38"/>
      <c r="D39" s="38"/>
      <c r="E39" s="39"/>
      <c r="F39" s="40"/>
      <c r="G39" s="41"/>
      <c r="H39" s="41"/>
    </row>
    <row r="40" spans="1:8" ht="12.75" customHeight="1">
      <c r="A40" s="36"/>
      <c r="B40" s="37"/>
      <c r="C40" s="38"/>
      <c r="D40" s="38"/>
      <c r="E40" s="39"/>
      <c r="F40" s="40"/>
      <c r="G40" s="41"/>
      <c r="H40" s="41"/>
    </row>
    <row r="41" spans="1:8" ht="12.75" customHeight="1">
      <c r="A41" s="36"/>
      <c r="B41" s="37"/>
      <c r="C41" s="38"/>
      <c r="D41" s="38"/>
      <c r="E41" s="39"/>
      <c r="F41" s="40"/>
      <c r="G41" s="41"/>
      <c r="H41" s="41"/>
    </row>
    <row r="42" spans="1:8" ht="12.75" customHeight="1">
      <c r="A42" s="36"/>
      <c r="B42" s="37"/>
      <c r="C42" s="38"/>
      <c r="D42" s="38"/>
      <c r="E42" s="39"/>
      <c r="F42" s="40"/>
      <c r="G42" s="41"/>
      <c r="H42" s="41"/>
    </row>
    <row r="43" spans="1:8" ht="12.75" customHeight="1">
      <c r="A43" s="36"/>
      <c r="B43" s="37"/>
      <c r="C43" s="38"/>
      <c r="D43" s="38"/>
      <c r="E43" s="39"/>
      <c r="F43" s="40"/>
      <c r="G43" s="41"/>
      <c r="H43" s="41"/>
    </row>
    <row r="44" spans="1:8" ht="12.75" customHeight="1">
      <c r="A44" s="36"/>
      <c r="B44" s="37"/>
      <c r="C44" s="38"/>
      <c r="D44" s="38"/>
      <c r="E44" s="39"/>
      <c r="F44" s="40"/>
      <c r="G44" s="41"/>
      <c r="H44" s="41"/>
    </row>
    <row r="45" spans="1:8" ht="12.75" customHeight="1">
      <c r="A45" s="36"/>
      <c r="B45" s="37"/>
      <c r="C45" s="38"/>
      <c r="D45" s="38"/>
      <c r="E45" s="39"/>
      <c r="F45" s="40"/>
      <c r="G45" s="41"/>
      <c r="H45" s="41"/>
    </row>
    <row r="46" spans="1:8" ht="12.75" customHeight="1">
      <c r="A46" s="36"/>
      <c r="B46" s="37"/>
      <c r="C46" s="38"/>
      <c r="D46" s="38"/>
      <c r="E46" s="39"/>
      <c r="F46" s="40"/>
      <c r="G46" s="41"/>
      <c r="H46" s="41"/>
    </row>
  </sheetData>
  <mergeCells count="19">
    <mergeCell ref="A6:C7"/>
    <mergeCell ref="D6:D7"/>
    <mergeCell ref="E6:F7"/>
    <mergeCell ref="G6:H7"/>
    <mergeCell ref="A8:C9"/>
    <mergeCell ref="D8:D9"/>
    <mergeCell ref="E8:F8"/>
    <mergeCell ref="G8:H8"/>
    <mergeCell ref="E9:F9"/>
    <mergeCell ref="G9:H9"/>
    <mergeCell ref="A4:C5"/>
    <mergeCell ref="D4:D5"/>
    <mergeCell ref="E4:F5"/>
    <mergeCell ref="G4:H5"/>
    <mergeCell ref="A1:H1"/>
    <mergeCell ref="A2:C3"/>
    <mergeCell ref="D2:D3"/>
    <mergeCell ref="E2:F3"/>
    <mergeCell ref="G2:H3"/>
  </mergeCells>
  <printOptions horizontalCentered="1"/>
  <pageMargins left="0.39370078740157483" right="0.39370078740157483" top="0.39370078740157483" bottom="0.39370078740157483" header="0" footer="0"/>
  <pageSetup paperSize="9" scale="93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krb, komin</vt:lpstr>
      <vt:lpstr>'krb, komin'!Názvy_tisku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Šíp</dc:creator>
  <cp:lastModifiedBy>Martin Šíp</cp:lastModifiedBy>
  <dcterms:created xsi:type="dcterms:W3CDTF">2012-08-16T16:31:13Z</dcterms:created>
  <dcterms:modified xsi:type="dcterms:W3CDTF">2012-08-20T09:20:35Z</dcterms:modified>
</cp:coreProperties>
</file>