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7235" windowHeight="621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L93" i="1" l="1"/>
  <c r="M59" i="1"/>
  <c r="M48" i="1"/>
  <c r="M40" i="1"/>
  <c r="M27" i="1"/>
  <c r="J44" i="1"/>
  <c r="J45" i="1"/>
  <c r="J46" i="1"/>
  <c r="J43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7" i="1"/>
  <c r="J55" i="1"/>
  <c r="J56" i="1"/>
  <c r="J57" i="1"/>
  <c r="J83" i="1"/>
  <c r="J84" i="1"/>
  <c r="J85" i="1"/>
  <c r="J86" i="1"/>
  <c r="J87" i="1"/>
  <c r="J88" i="1"/>
  <c r="J89" i="1"/>
  <c r="J82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63" i="1"/>
  <c r="J64" i="1"/>
  <c r="J62" i="1"/>
  <c r="J51" i="1"/>
  <c r="J54" i="1"/>
  <c r="J53" i="1"/>
  <c r="J31" i="1"/>
  <c r="J32" i="1"/>
  <c r="J33" i="1"/>
  <c r="J34" i="1"/>
  <c r="J35" i="1"/>
  <c r="J36" i="1"/>
  <c r="J37" i="1"/>
  <c r="J38" i="1"/>
  <c r="J30" i="1"/>
  <c r="J48" i="1" l="1"/>
  <c r="J91" i="1"/>
  <c r="J40" i="1"/>
  <c r="J59" i="1"/>
  <c r="J27" i="1"/>
  <c r="J79" i="1"/>
  <c r="J93" i="1" l="1"/>
  <c r="M91" i="1"/>
  <c r="M79" i="1"/>
  <c r="M93" i="1" l="1"/>
</calcChain>
</file>

<file path=xl/sharedStrings.xml><?xml version="1.0" encoding="utf-8"?>
<sst xmlns="http://schemas.openxmlformats.org/spreadsheetml/2006/main" count="174" uniqueCount="110">
  <si>
    <t>1) Demontáž zábradlí</t>
  </si>
  <si>
    <t>8 bm</t>
  </si>
  <si>
    <t>2) Vybourání dlažby</t>
  </si>
  <si>
    <t>9 m2</t>
  </si>
  <si>
    <t>3) Vbourání betonu nad izolací</t>
  </si>
  <si>
    <t>4) Osekání soklíků</t>
  </si>
  <si>
    <t>5) Osekání dlažby na sloupcích</t>
  </si>
  <si>
    <t>6) Svislý přesun hmot</t>
  </si>
  <si>
    <t>7) Skládka</t>
  </si>
  <si>
    <t>8) Oprava stávající hydroizolace</t>
  </si>
  <si>
    <t>9) Nová hydroizolace Glastek 405</t>
  </si>
  <si>
    <t>10) Separační geotextilie</t>
  </si>
  <si>
    <t>11) Nový podkladní beton ve spádu s Kari sítí</t>
  </si>
  <si>
    <t>12) Stěrková hydroizolace</t>
  </si>
  <si>
    <t xml:space="preserve">13) Dodávka dlažby - Taurus </t>
  </si>
  <si>
    <t>14) Montáž dlažby a soklíků</t>
  </si>
  <si>
    <t>15) Oplechování hlav sloupků - 2m</t>
  </si>
  <si>
    <t>16) Oprava štukových omítek</t>
  </si>
  <si>
    <t>17) Přesun hmot</t>
  </si>
  <si>
    <t>18) Doprava</t>
  </si>
  <si>
    <t>19) Režie</t>
  </si>
  <si>
    <t>6,5 m</t>
  </si>
  <si>
    <t>3 ks</t>
  </si>
  <si>
    <t>1 kpl</t>
  </si>
  <si>
    <t>1kpl</t>
  </si>
  <si>
    <t>10,5 m2</t>
  </si>
  <si>
    <t>12 m2</t>
  </si>
  <si>
    <t>13 m2</t>
  </si>
  <si>
    <t>5 m2</t>
  </si>
  <si>
    <t>Celkem</t>
  </si>
  <si>
    <t>II. Oprava soklu RD</t>
  </si>
  <si>
    <t>1) Otlučení stávajícího soklu z dlažby</t>
  </si>
  <si>
    <t>2) Otlučení podkladní malty MVC</t>
  </si>
  <si>
    <t>3) Vyškrábání spar zdiva</t>
  </si>
  <si>
    <t xml:space="preserve">4) Vybourání betonové obdlažby </t>
  </si>
  <si>
    <t>6) Nakládádní suti ručně</t>
  </si>
  <si>
    <t>8) Doprava</t>
  </si>
  <si>
    <t>9) Režie</t>
  </si>
  <si>
    <t>45,31 m2</t>
  </si>
  <si>
    <t>4,65 m3</t>
  </si>
  <si>
    <t>6,65 m3</t>
  </si>
  <si>
    <t xml:space="preserve">III. Nový sokl - provětrávaný </t>
  </si>
  <si>
    <t>1) Dodávka a montáž předsazeného soklu, Faso - Premix</t>
  </si>
  <si>
    <t>2) Okapnice - římsy</t>
  </si>
  <si>
    <t>3) Přesun hmot</t>
  </si>
  <si>
    <t>4) Doprava</t>
  </si>
  <si>
    <t>50 m2</t>
  </si>
  <si>
    <t>46,5 m</t>
  </si>
  <si>
    <t xml:space="preserve">1kpl </t>
  </si>
  <si>
    <t>IV. Odvod dešťových vod</t>
  </si>
  <si>
    <t>3) Ležatá kanalizace GKB, průměr 150mm</t>
  </si>
  <si>
    <t>4) Vsakovací "jímka" - vývařiště</t>
  </si>
  <si>
    <t>5) Přesun hmot</t>
  </si>
  <si>
    <t>6) Doprava</t>
  </si>
  <si>
    <t>5 ks</t>
  </si>
  <si>
    <t>1 ks</t>
  </si>
  <si>
    <t>V. Drenážní systém</t>
  </si>
  <si>
    <t>1) Oprava a dplnění stávajících svodů</t>
  </si>
  <si>
    <t>2) Ležaté kanalizační potrubí GKB, průměr 125mm, včetně napojení na okapové svody - na přímo</t>
  </si>
  <si>
    <t>1) Výkopy kolem domu</t>
  </si>
  <si>
    <t xml:space="preserve">2) Nakládání výkopku </t>
  </si>
  <si>
    <t>3) Doprava výkopku</t>
  </si>
  <si>
    <t>4) Skládka</t>
  </si>
  <si>
    <t>5) Očištění základového zdiva</t>
  </si>
  <si>
    <t>6) Oprava základového zdiva</t>
  </si>
  <si>
    <t>7) M + D nopové folie</t>
  </si>
  <si>
    <t>8) M + D ukončení nopové folie</t>
  </si>
  <si>
    <t>9) M + D geotextilie 300 g/m2</t>
  </si>
  <si>
    <t>10) M + D drenážní hadice, průměr 150mm</t>
  </si>
  <si>
    <t>11) Odvětrání na fasádě</t>
  </si>
  <si>
    <t>12) M + D štěrkového lože</t>
  </si>
  <si>
    <t>14) M + D kačírek - krycí vrstva</t>
  </si>
  <si>
    <t>15) Přesun hmot</t>
  </si>
  <si>
    <t>16) Doprava</t>
  </si>
  <si>
    <t>48 m3</t>
  </si>
  <si>
    <t>62 m2</t>
  </si>
  <si>
    <t>20 m2</t>
  </si>
  <si>
    <t>92 m2</t>
  </si>
  <si>
    <t>48 bm</t>
  </si>
  <si>
    <t>124 m2</t>
  </si>
  <si>
    <t>94 m</t>
  </si>
  <si>
    <t>2 ks</t>
  </si>
  <si>
    <t>5 m3</t>
  </si>
  <si>
    <t>13) M + D obrubníků - záhonových - šedý</t>
  </si>
  <si>
    <t>VI. Betonové plochy - zámková dlažba</t>
  </si>
  <si>
    <t>1) Vybourání stávajících betonových ploch</t>
  </si>
  <si>
    <t>2) Vybourání zeminy pro skladbu ZD hl. 500mm</t>
  </si>
  <si>
    <t>3) D + M štěrkového lože fr. 16 - 24 mm</t>
  </si>
  <si>
    <t>4) D + M štěrkového lože fr. 4 - 8 mm</t>
  </si>
  <si>
    <t>5) D + M obrubníků -šedý</t>
  </si>
  <si>
    <t>6) D + M zámkové dlažby - Klasiko - šedá</t>
  </si>
  <si>
    <t>7) Přesun hmot</t>
  </si>
  <si>
    <t>129,4 m2</t>
  </si>
  <si>
    <t>135 m2</t>
  </si>
  <si>
    <t>I. Oprava souvrství balkonu</t>
  </si>
  <si>
    <t>množství</t>
  </si>
  <si>
    <t>celkem</t>
  </si>
  <si>
    <t>urs Praha</t>
  </si>
  <si>
    <t>skut.mn.</t>
  </si>
  <si>
    <t>j.cena dod.</t>
  </si>
  <si>
    <t>Součet všech dodávek a  prací :</t>
  </si>
  <si>
    <t>Opravy RD - Suchdol - paní Srdínková (cenová kontrola a rekapitulace)</t>
  </si>
  <si>
    <t>5) Vodorovný přesun hmot - kolečko</t>
  </si>
  <si>
    <t xml:space="preserve"> 22m</t>
  </si>
  <si>
    <t>42,6 m</t>
  </si>
  <si>
    <t>32,7 m3</t>
  </si>
  <si>
    <t>18 m3</t>
  </si>
  <si>
    <t>74 m</t>
  </si>
  <si>
    <t>30,1 m3</t>
  </si>
  <si>
    <t>46,2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</si>
</sst>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2" xfId="0" applyFont="1" applyBorder="1"/>
    <xf numFmtId="0" fontId="0" fillId="0" borderId="3" xfId="0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0" fontId="0" fillId="0" borderId="4" xfId="0" applyBorder="1" applyAlignment="1">
      <alignment horizontal="right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0" fillId="0" borderId="1" xfId="0" applyBorder="1" applyAlignment="1">
      <alignment horizontal="right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164" fontId="0" fillId="0" borderId="5" xfId="0" applyNumberFormat="1" applyBorder="1"/>
    <xf numFmtId="0" fontId="0" fillId="0" borderId="8" xfId="0" applyBorder="1" applyAlignment="1">
      <alignment horizontal="right"/>
    </xf>
    <xf numFmtId="0" fontId="3" fillId="0" borderId="7" xfId="0" applyFont="1" applyBorder="1"/>
    <xf numFmtId="0" fontId="0" fillId="0" borderId="9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/>
    </xf>
    <xf numFmtId="164" fontId="1" fillId="0" borderId="4" xfId="0" applyNumberFormat="1" applyFont="1" applyBorder="1" applyAlignment="1">
      <alignment horizontal="right"/>
    </xf>
    <xf numFmtId="0" fontId="3" fillId="0" borderId="0" xfId="0" applyFont="1"/>
    <xf numFmtId="164" fontId="1" fillId="0" borderId="0" xfId="0" applyNumberFormat="1" applyFont="1"/>
    <xf numFmtId="44" fontId="1" fillId="0" borderId="4" xfId="0" applyNumberFormat="1" applyFon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0" fillId="0" borderId="1" xfId="0" applyNumberFormat="1" applyBorder="1"/>
    <xf numFmtId="44" fontId="1" fillId="0" borderId="4" xfId="0" applyNumberFormat="1" applyFont="1" applyBorder="1"/>
    <xf numFmtId="164" fontId="4" fillId="0" borderId="0" xfId="0" applyNumberFormat="1" applyFont="1"/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3"/>
  <sheetViews>
    <sheetView tabSelected="1" workbookViewId="0">
      <selection activeCell="O10" sqref="O10"/>
    </sheetView>
  </sheetViews>
  <sheetFormatPr defaultRowHeight="15" x14ac:dyDescent="0.25"/>
  <cols>
    <col min="6" max="6" width="7.85546875" customWidth="1"/>
    <col min="7" max="7" width="0" hidden="1" customWidth="1"/>
    <col min="8" max="8" width="10" customWidth="1"/>
    <col min="9" max="9" width="9.28515625" customWidth="1"/>
    <col min="10" max="10" width="14" bestFit="1" customWidth="1"/>
    <col min="11" max="11" width="10" customWidth="1"/>
    <col min="12" max="12" width="10" hidden="1" customWidth="1"/>
    <col min="13" max="13" width="11.85546875" customWidth="1"/>
    <col min="14" max="14" width="11.85546875" bestFit="1" customWidth="1"/>
  </cols>
  <sheetData>
    <row r="3" spans="1:14" ht="23.25" x14ac:dyDescent="0.35">
      <c r="A3" s="41" t="s">
        <v>101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6" spans="1:14" ht="15.75" x14ac:dyDescent="0.25">
      <c r="A6" s="1" t="s">
        <v>94</v>
      </c>
      <c r="B6" s="2"/>
      <c r="C6" s="2"/>
      <c r="D6" s="2"/>
      <c r="E6" s="2"/>
      <c r="F6" s="2"/>
      <c r="G6" s="3" t="s">
        <v>98</v>
      </c>
      <c r="H6" s="25" t="s">
        <v>95</v>
      </c>
      <c r="I6" s="25" t="s">
        <v>97</v>
      </c>
      <c r="J6" s="25" t="s">
        <v>96</v>
      </c>
      <c r="K6" s="25" t="s">
        <v>99</v>
      </c>
      <c r="L6" s="25"/>
      <c r="M6" s="28" t="s">
        <v>96</v>
      </c>
      <c r="N6" s="22"/>
    </row>
    <row r="7" spans="1:14" x14ac:dyDescent="0.25">
      <c r="A7" s="3" t="s">
        <v>0</v>
      </c>
      <c r="B7" s="2"/>
      <c r="C7" s="2"/>
      <c r="D7" s="2"/>
      <c r="E7" s="2"/>
      <c r="F7" s="2"/>
      <c r="G7" s="2">
        <v>8</v>
      </c>
      <c r="H7" s="12" t="s">
        <v>1</v>
      </c>
      <c r="I7" s="21">
        <v>65</v>
      </c>
      <c r="J7" s="27">
        <f>SUM(I7)*G7</f>
        <v>520</v>
      </c>
      <c r="K7" s="24"/>
      <c r="L7" s="20">
        <v>8</v>
      </c>
      <c r="M7" s="8"/>
      <c r="N7" s="23"/>
    </row>
    <row r="8" spans="1:14" x14ac:dyDescent="0.25">
      <c r="A8" s="3" t="s">
        <v>2</v>
      </c>
      <c r="B8" s="2"/>
      <c r="C8" s="2"/>
      <c r="D8" s="2"/>
      <c r="E8" s="2"/>
      <c r="F8" s="2"/>
      <c r="G8" s="2">
        <v>9</v>
      </c>
      <c r="H8" s="12" t="s">
        <v>3</v>
      </c>
      <c r="I8" s="21">
        <v>110</v>
      </c>
      <c r="J8" s="27">
        <f t="shared" ref="J8:J25" si="0">SUM(I8)*G8</f>
        <v>990</v>
      </c>
      <c r="K8" s="24"/>
      <c r="L8" s="20">
        <v>9</v>
      </c>
      <c r="M8" s="8"/>
    </row>
    <row r="9" spans="1:14" x14ac:dyDescent="0.25">
      <c r="A9" s="3" t="s">
        <v>4</v>
      </c>
      <c r="B9" s="2"/>
      <c r="C9" s="2"/>
      <c r="D9" s="2"/>
      <c r="E9" s="2"/>
      <c r="F9" s="2"/>
      <c r="G9" s="2">
        <v>9</v>
      </c>
      <c r="H9" s="12" t="s">
        <v>3</v>
      </c>
      <c r="I9" s="21">
        <v>94</v>
      </c>
      <c r="J9" s="27">
        <f t="shared" si="0"/>
        <v>846</v>
      </c>
      <c r="K9" s="24"/>
      <c r="L9" s="20">
        <v>9</v>
      </c>
      <c r="M9" s="8"/>
    </row>
    <row r="10" spans="1:14" x14ac:dyDescent="0.25">
      <c r="A10" s="3" t="s">
        <v>5</v>
      </c>
      <c r="B10" s="2"/>
      <c r="C10" s="2"/>
      <c r="D10" s="2"/>
      <c r="E10" s="2"/>
      <c r="F10" s="2"/>
      <c r="G10" s="2">
        <v>6.5</v>
      </c>
      <c r="H10" s="12" t="s">
        <v>21</v>
      </c>
      <c r="I10" s="21">
        <v>25</v>
      </c>
      <c r="J10" s="27">
        <f t="shared" si="0"/>
        <v>162.5</v>
      </c>
      <c r="K10" s="24"/>
      <c r="L10" s="20">
        <v>6.5</v>
      </c>
      <c r="M10" s="8"/>
    </row>
    <row r="11" spans="1:14" x14ac:dyDescent="0.25">
      <c r="A11" s="3" t="s">
        <v>6</v>
      </c>
      <c r="B11" s="2"/>
      <c r="C11" s="2"/>
      <c r="D11" s="2"/>
      <c r="E11" s="2"/>
      <c r="F11" s="2"/>
      <c r="G11" s="2">
        <v>3</v>
      </c>
      <c r="H11" s="12" t="s">
        <v>22</v>
      </c>
      <c r="I11" s="21">
        <v>30</v>
      </c>
      <c r="J11" s="27">
        <f t="shared" si="0"/>
        <v>90</v>
      </c>
      <c r="K11" s="24"/>
      <c r="L11" s="20">
        <v>3</v>
      </c>
      <c r="M11" s="8"/>
    </row>
    <row r="12" spans="1:14" x14ac:dyDescent="0.25">
      <c r="A12" s="3" t="s">
        <v>7</v>
      </c>
      <c r="B12" s="2"/>
      <c r="C12" s="2"/>
      <c r="D12" s="2"/>
      <c r="E12" s="2"/>
      <c r="F12" s="2"/>
      <c r="G12" s="2">
        <v>1</v>
      </c>
      <c r="H12" s="12" t="s">
        <v>23</v>
      </c>
      <c r="I12" s="21">
        <v>1171</v>
      </c>
      <c r="J12" s="27">
        <f t="shared" si="0"/>
        <v>1171</v>
      </c>
      <c r="K12" s="24"/>
      <c r="L12" s="20">
        <v>1</v>
      </c>
      <c r="M12" s="8"/>
    </row>
    <row r="13" spans="1:14" x14ac:dyDescent="0.25">
      <c r="A13" s="3" t="s">
        <v>8</v>
      </c>
      <c r="B13" s="2"/>
      <c r="C13" s="2"/>
      <c r="D13" s="2"/>
      <c r="E13" s="2"/>
      <c r="F13" s="2"/>
      <c r="G13" s="2">
        <v>1</v>
      </c>
      <c r="H13" s="12" t="s">
        <v>24</v>
      </c>
      <c r="I13" s="21">
        <v>1124</v>
      </c>
      <c r="J13" s="27">
        <f t="shared" si="0"/>
        <v>1124</v>
      </c>
      <c r="K13" s="24"/>
      <c r="L13" s="20">
        <v>1</v>
      </c>
      <c r="M13" s="8"/>
    </row>
    <row r="14" spans="1:14" x14ac:dyDescent="0.25">
      <c r="A14" s="3" t="s">
        <v>9</v>
      </c>
      <c r="B14" s="2"/>
      <c r="C14" s="2"/>
      <c r="D14" s="2"/>
      <c r="E14" s="2"/>
      <c r="F14" s="2"/>
      <c r="G14" s="2">
        <v>10.5</v>
      </c>
      <c r="H14" s="12" t="s">
        <v>25</v>
      </c>
      <c r="I14" s="21">
        <v>64</v>
      </c>
      <c r="J14" s="27">
        <f t="shared" si="0"/>
        <v>672</v>
      </c>
      <c r="K14" s="24"/>
      <c r="L14" s="20">
        <v>10.5</v>
      </c>
      <c r="M14" s="8"/>
    </row>
    <row r="15" spans="1:14" x14ac:dyDescent="0.25">
      <c r="A15" s="3" t="s">
        <v>10</v>
      </c>
      <c r="B15" s="2"/>
      <c r="C15" s="2"/>
      <c r="D15" s="2"/>
      <c r="E15" s="2"/>
      <c r="F15" s="2"/>
      <c r="G15" s="2">
        <v>10.5</v>
      </c>
      <c r="H15" s="12" t="s">
        <v>25</v>
      </c>
      <c r="I15" s="21">
        <v>186</v>
      </c>
      <c r="J15" s="27">
        <f t="shared" si="0"/>
        <v>1953</v>
      </c>
      <c r="K15" s="24"/>
      <c r="L15" s="20">
        <v>10.5</v>
      </c>
      <c r="M15" s="8"/>
    </row>
    <row r="16" spans="1:14" x14ac:dyDescent="0.25">
      <c r="A16" s="3" t="s">
        <v>11</v>
      </c>
      <c r="B16" s="2"/>
      <c r="C16" s="2"/>
      <c r="D16" s="2"/>
      <c r="E16" s="2"/>
      <c r="F16" s="2"/>
      <c r="G16" s="2">
        <v>12</v>
      </c>
      <c r="H16" s="12" t="s">
        <v>26</v>
      </c>
      <c r="I16" s="21">
        <v>65</v>
      </c>
      <c r="J16" s="27">
        <f t="shared" si="0"/>
        <v>780</v>
      </c>
      <c r="K16" s="24"/>
      <c r="L16" s="20">
        <v>12</v>
      </c>
      <c r="M16" s="8"/>
    </row>
    <row r="17" spans="1:13" x14ac:dyDescent="0.25">
      <c r="A17" s="3" t="s">
        <v>12</v>
      </c>
      <c r="B17" s="2"/>
      <c r="C17" s="2"/>
      <c r="D17" s="2"/>
      <c r="E17" s="2"/>
      <c r="F17" s="2"/>
      <c r="G17" s="2">
        <v>9</v>
      </c>
      <c r="H17" s="12" t="s">
        <v>3</v>
      </c>
      <c r="I17" s="21">
        <v>210</v>
      </c>
      <c r="J17" s="27">
        <f t="shared" si="0"/>
        <v>1890</v>
      </c>
      <c r="K17" s="24"/>
      <c r="L17" s="20">
        <v>9</v>
      </c>
      <c r="M17" s="8"/>
    </row>
    <row r="18" spans="1:13" x14ac:dyDescent="0.25">
      <c r="A18" s="3" t="s">
        <v>13</v>
      </c>
      <c r="B18" s="2"/>
      <c r="C18" s="2"/>
      <c r="D18" s="2"/>
      <c r="E18" s="2"/>
      <c r="F18" s="2"/>
      <c r="G18" s="2">
        <v>10.5</v>
      </c>
      <c r="H18" s="12" t="s">
        <v>25</v>
      </c>
      <c r="I18" s="21">
        <v>146</v>
      </c>
      <c r="J18" s="27">
        <f t="shared" si="0"/>
        <v>1533</v>
      </c>
      <c r="K18" s="24"/>
      <c r="L18" s="20">
        <v>10.5</v>
      </c>
      <c r="M18" s="8"/>
    </row>
    <row r="19" spans="1:13" x14ac:dyDescent="0.25">
      <c r="A19" s="3" t="s">
        <v>14</v>
      </c>
      <c r="B19" s="2"/>
      <c r="C19" s="2"/>
      <c r="D19" s="2"/>
      <c r="E19" s="2"/>
      <c r="F19" s="2"/>
      <c r="G19" s="2">
        <v>13</v>
      </c>
      <c r="H19" s="12" t="s">
        <v>27</v>
      </c>
      <c r="I19" s="21">
        <v>350</v>
      </c>
      <c r="J19" s="27">
        <f t="shared" si="0"/>
        <v>4550</v>
      </c>
      <c r="K19" s="24"/>
      <c r="L19" s="20">
        <v>13</v>
      </c>
      <c r="M19" s="8"/>
    </row>
    <row r="20" spans="1:13" x14ac:dyDescent="0.25">
      <c r="A20" s="3" t="s">
        <v>15</v>
      </c>
      <c r="B20" s="2"/>
      <c r="C20" s="2"/>
      <c r="D20" s="2"/>
      <c r="E20" s="2"/>
      <c r="F20" s="2"/>
      <c r="G20" s="2">
        <v>6.5</v>
      </c>
      <c r="H20" s="12" t="s">
        <v>25</v>
      </c>
      <c r="I20" s="21">
        <v>190</v>
      </c>
      <c r="J20" s="27">
        <f t="shared" si="0"/>
        <v>1235</v>
      </c>
      <c r="K20" s="24"/>
      <c r="L20" s="20">
        <v>10.5</v>
      </c>
      <c r="M20" s="8"/>
    </row>
    <row r="21" spans="1:13" x14ac:dyDescent="0.25">
      <c r="A21" s="3" t="s">
        <v>16</v>
      </c>
      <c r="B21" s="2"/>
      <c r="C21" s="2"/>
      <c r="D21" s="2"/>
      <c r="E21" s="2"/>
      <c r="F21" s="2"/>
      <c r="G21" s="2">
        <v>3</v>
      </c>
      <c r="H21" s="12" t="s">
        <v>22</v>
      </c>
      <c r="I21" s="21">
        <v>420</v>
      </c>
      <c r="J21" s="27">
        <f t="shared" si="0"/>
        <v>1260</v>
      </c>
      <c r="K21" s="24"/>
      <c r="L21" s="20">
        <v>3</v>
      </c>
      <c r="M21" s="8"/>
    </row>
    <row r="22" spans="1:13" x14ac:dyDescent="0.25">
      <c r="A22" s="3" t="s">
        <v>17</v>
      </c>
      <c r="B22" s="2"/>
      <c r="C22" s="2"/>
      <c r="D22" s="2"/>
      <c r="E22" s="2"/>
      <c r="F22" s="2"/>
      <c r="G22" s="2">
        <v>5</v>
      </c>
      <c r="H22" s="12" t="s">
        <v>28</v>
      </c>
      <c r="I22" s="21">
        <v>224</v>
      </c>
      <c r="J22" s="27">
        <f t="shared" si="0"/>
        <v>1120</v>
      </c>
      <c r="K22" s="24"/>
      <c r="L22" s="20">
        <v>5</v>
      </c>
      <c r="M22" s="8"/>
    </row>
    <row r="23" spans="1:13" x14ac:dyDescent="0.25">
      <c r="A23" s="3" t="s">
        <v>18</v>
      </c>
      <c r="B23" s="2"/>
      <c r="C23" s="2"/>
      <c r="D23" s="2"/>
      <c r="E23" s="2"/>
      <c r="F23" s="2"/>
      <c r="G23" s="2">
        <v>1</v>
      </c>
      <c r="H23" s="12" t="s">
        <v>24</v>
      </c>
      <c r="I23" s="21">
        <v>1450</v>
      </c>
      <c r="J23" s="27">
        <f t="shared" si="0"/>
        <v>1450</v>
      </c>
      <c r="K23" s="24"/>
      <c r="L23" s="20">
        <v>1</v>
      </c>
      <c r="M23" s="8"/>
    </row>
    <row r="24" spans="1:13" x14ac:dyDescent="0.25">
      <c r="A24" s="3" t="s">
        <v>19</v>
      </c>
      <c r="B24" s="2"/>
      <c r="C24" s="2"/>
      <c r="D24" s="2"/>
      <c r="E24" s="2"/>
      <c r="F24" s="2"/>
      <c r="G24" s="2">
        <v>1</v>
      </c>
      <c r="H24" s="12" t="s">
        <v>23</v>
      </c>
      <c r="I24" s="21">
        <v>2628</v>
      </c>
      <c r="J24" s="27">
        <f t="shared" si="0"/>
        <v>2628</v>
      </c>
      <c r="K24" s="24"/>
      <c r="L24" s="20">
        <v>1</v>
      </c>
      <c r="M24" s="8"/>
    </row>
    <row r="25" spans="1:13" x14ac:dyDescent="0.25">
      <c r="A25" s="3" t="s">
        <v>20</v>
      </c>
      <c r="B25" s="2"/>
      <c r="C25" s="2"/>
      <c r="D25" s="2"/>
      <c r="E25" s="2"/>
      <c r="F25" s="2"/>
      <c r="G25" s="2">
        <v>1</v>
      </c>
      <c r="H25" s="12" t="s">
        <v>23</v>
      </c>
      <c r="I25" s="21">
        <v>1516</v>
      </c>
      <c r="J25" s="27">
        <f t="shared" si="0"/>
        <v>1516</v>
      </c>
      <c r="K25" s="24"/>
      <c r="L25" s="20">
        <v>1</v>
      </c>
      <c r="M25" s="8"/>
    </row>
    <row r="26" spans="1:13" x14ac:dyDescent="0.25">
      <c r="A26" s="3"/>
      <c r="B26" s="2"/>
      <c r="C26" s="2"/>
      <c r="D26" s="2"/>
      <c r="E26" s="2"/>
      <c r="F26" s="2"/>
      <c r="G26" s="2"/>
      <c r="H26" s="12"/>
      <c r="I26" s="21"/>
      <c r="J26" s="27"/>
      <c r="K26" s="20"/>
      <c r="L26" s="20"/>
      <c r="M26" s="8"/>
    </row>
    <row r="27" spans="1:13" x14ac:dyDescent="0.25">
      <c r="A27" s="4" t="s">
        <v>29</v>
      </c>
      <c r="B27" s="2"/>
      <c r="C27" s="2"/>
      <c r="D27" s="2"/>
      <c r="E27" s="2"/>
      <c r="F27" s="2"/>
      <c r="G27" s="2"/>
      <c r="H27" s="7"/>
      <c r="I27" s="7"/>
      <c r="J27" s="32">
        <f>SUM(J7:J26)</f>
        <v>25490.5</v>
      </c>
      <c r="K27" s="7"/>
      <c r="L27" s="7"/>
      <c r="M27" s="9">
        <f>SUM(M7:M26)</f>
        <v>0</v>
      </c>
    </row>
    <row r="28" spans="1:13" x14ac:dyDescent="0.25">
      <c r="A28" s="19"/>
      <c r="B28" s="15"/>
      <c r="C28" s="15"/>
      <c r="D28" s="15"/>
      <c r="E28" s="15"/>
      <c r="F28" s="15"/>
      <c r="G28" s="15"/>
      <c r="H28" s="17"/>
      <c r="I28" s="17"/>
      <c r="J28" s="17"/>
      <c r="K28" s="17"/>
      <c r="L28" s="17"/>
      <c r="M28" s="16"/>
    </row>
    <row r="29" spans="1:13" ht="15.75" x14ac:dyDescent="0.25">
      <c r="A29" s="13" t="s">
        <v>30</v>
      </c>
      <c r="B29" s="14"/>
      <c r="C29" s="14"/>
      <c r="D29" s="14"/>
      <c r="E29" s="14"/>
      <c r="F29" s="14"/>
      <c r="G29" s="3" t="s">
        <v>98</v>
      </c>
      <c r="H29" s="25" t="s">
        <v>95</v>
      </c>
      <c r="I29" s="25" t="s">
        <v>97</v>
      </c>
      <c r="J29" s="25" t="s">
        <v>96</v>
      </c>
      <c r="K29" s="25" t="s">
        <v>99</v>
      </c>
      <c r="L29" s="25"/>
      <c r="M29" s="28" t="s">
        <v>96</v>
      </c>
    </row>
    <row r="30" spans="1:13" x14ac:dyDescent="0.25">
      <c r="A30" s="3" t="s">
        <v>31</v>
      </c>
      <c r="B30" s="2"/>
      <c r="C30" s="2"/>
      <c r="D30" s="2"/>
      <c r="E30" s="2"/>
      <c r="F30" s="2"/>
      <c r="G30" s="2">
        <v>38.35</v>
      </c>
      <c r="H30" s="12" t="s">
        <v>38</v>
      </c>
      <c r="I30" s="24">
        <v>75</v>
      </c>
      <c r="J30" s="24">
        <f>SUM(G30*I30)</f>
        <v>2876.25</v>
      </c>
      <c r="K30" s="24"/>
      <c r="L30" s="20">
        <v>45.31</v>
      </c>
      <c r="M30" s="8"/>
    </row>
    <row r="31" spans="1:13" x14ac:dyDescent="0.25">
      <c r="A31" s="3" t="s">
        <v>32</v>
      </c>
      <c r="B31" s="2"/>
      <c r="C31" s="2"/>
      <c r="D31" s="2"/>
      <c r="E31" s="2"/>
      <c r="F31" s="2"/>
      <c r="G31" s="2">
        <v>38.35</v>
      </c>
      <c r="H31" s="12" t="s">
        <v>38</v>
      </c>
      <c r="I31" s="24">
        <v>42</v>
      </c>
      <c r="J31" s="24">
        <f t="shared" ref="J31:J38" si="1">SUM(G31*I31)</f>
        <v>1610.7</v>
      </c>
      <c r="K31" s="24"/>
      <c r="L31" s="20">
        <v>45.31</v>
      </c>
      <c r="M31" s="8"/>
    </row>
    <row r="32" spans="1:13" x14ac:dyDescent="0.25">
      <c r="A32" s="3" t="s">
        <v>33</v>
      </c>
      <c r="B32" s="2"/>
      <c r="C32" s="2"/>
      <c r="D32" s="2"/>
      <c r="E32" s="2"/>
      <c r="F32" s="2"/>
      <c r="G32" s="2">
        <v>38.35</v>
      </c>
      <c r="H32" s="12" t="s">
        <v>38</v>
      </c>
      <c r="I32" s="24"/>
      <c r="J32" s="24">
        <f t="shared" si="1"/>
        <v>0</v>
      </c>
      <c r="K32" s="24"/>
      <c r="L32" s="20">
        <v>45.31</v>
      </c>
      <c r="M32" s="8"/>
    </row>
    <row r="33" spans="1:13" x14ac:dyDescent="0.25">
      <c r="A33" s="3" t="s">
        <v>34</v>
      </c>
      <c r="B33" s="2"/>
      <c r="C33" s="2"/>
      <c r="D33" s="2"/>
      <c r="E33" s="2"/>
      <c r="F33" s="2"/>
      <c r="G33" s="2">
        <v>11.86</v>
      </c>
      <c r="H33" s="12" t="s">
        <v>39</v>
      </c>
      <c r="I33" s="24">
        <v>1570</v>
      </c>
      <c r="J33" s="24">
        <f t="shared" si="1"/>
        <v>18620.2</v>
      </c>
      <c r="K33" s="24"/>
      <c r="L33" s="20">
        <v>4.6500000000000004</v>
      </c>
      <c r="M33" s="8"/>
    </row>
    <row r="34" spans="1:13" x14ac:dyDescent="0.25">
      <c r="A34" s="3" t="s">
        <v>102</v>
      </c>
      <c r="B34" s="2"/>
      <c r="C34" s="2"/>
      <c r="D34" s="2"/>
      <c r="E34" s="2"/>
      <c r="F34" s="2"/>
      <c r="G34" s="2">
        <v>11.86</v>
      </c>
      <c r="H34" s="12" t="s">
        <v>40</v>
      </c>
      <c r="I34" s="24">
        <v>270</v>
      </c>
      <c r="J34" s="24">
        <f t="shared" si="1"/>
        <v>3202.2</v>
      </c>
      <c r="K34" s="24"/>
      <c r="L34" s="20">
        <v>6.65</v>
      </c>
      <c r="M34" s="8"/>
    </row>
    <row r="35" spans="1:13" x14ac:dyDescent="0.25">
      <c r="A35" s="3" t="s">
        <v>35</v>
      </c>
      <c r="B35" s="2"/>
      <c r="C35" s="2"/>
      <c r="D35" s="2"/>
      <c r="E35" s="2"/>
      <c r="F35" s="2"/>
      <c r="G35" s="2">
        <v>11.86</v>
      </c>
      <c r="H35" s="12" t="s">
        <v>40</v>
      </c>
      <c r="I35" s="24">
        <v>230</v>
      </c>
      <c r="J35" s="24">
        <f t="shared" si="1"/>
        <v>2727.7999999999997</v>
      </c>
      <c r="K35" s="24"/>
      <c r="L35" s="20">
        <v>6.65</v>
      </c>
      <c r="M35" s="8"/>
    </row>
    <row r="36" spans="1:13" x14ac:dyDescent="0.25">
      <c r="A36" s="3" t="s">
        <v>8</v>
      </c>
      <c r="B36" s="2"/>
      <c r="C36" s="2"/>
      <c r="D36" s="2"/>
      <c r="E36" s="2"/>
      <c r="F36" s="2"/>
      <c r="G36" s="2">
        <v>11.86</v>
      </c>
      <c r="H36" s="12" t="s">
        <v>40</v>
      </c>
      <c r="I36" s="24">
        <v>224</v>
      </c>
      <c r="J36" s="24">
        <f t="shared" si="1"/>
        <v>2656.64</v>
      </c>
      <c r="K36" s="24"/>
      <c r="L36" s="20">
        <v>6.65</v>
      </c>
      <c r="M36" s="8"/>
    </row>
    <row r="37" spans="1:13" x14ac:dyDescent="0.25">
      <c r="A37" s="3" t="s">
        <v>36</v>
      </c>
      <c r="B37" s="2"/>
      <c r="C37" s="2"/>
      <c r="D37" s="2"/>
      <c r="E37" s="2"/>
      <c r="F37" s="2"/>
      <c r="G37" s="2"/>
      <c r="H37" s="12" t="s">
        <v>23</v>
      </c>
      <c r="I37" s="24"/>
      <c r="J37" s="24">
        <f t="shared" si="1"/>
        <v>0</v>
      </c>
      <c r="K37" s="24"/>
      <c r="L37" s="20">
        <v>1</v>
      </c>
      <c r="M37" s="8"/>
    </row>
    <row r="38" spans="1:13" x14ac:dyDescent="0.25">
      <c r="A38" s="3" t="s">
        <v>37</v>
      </c>
      <c r="B38" s="2"/>
      <c r="C38" s="2"/>
      <c r="D38" s="2"/>
      <c r="E38" s="2"/>
      <c r="F38" s="2"/>
      <c r="G38" s="2"/>
      <c r="H38" s="12" t="s">
        <v>23</v>
      </c>
      <c r="I38" s="21"/>
      <c r="J38" s="24">
        <f t="shared" si="1"/>
        <v>0</v>
      </c>
      <c r="K38" s="24"/>
      <c r="L38" s="20">
        <v>1</v>
      </c>
      <c r="M38" s="8"/>
    </row>
    <row r="39" spans="1:13" x14ac:dyDescent="0.25">
      <c r="A39" s="3"/>
      <c r="B39" s="2"/>
      <c r="C39" s="2"/>
      <c r="D39" s="2"/>
      <c r="E39" s="2"/>
      <c r="F39" s="2"/>
      <c r="G39" s="2"/>
      <c r="H39" s="12"/>
      <c r="I39" s="21"/>
      <c r="J39" s="27"/>
      <c r="K39" s="20"/>
      <c r="L39" s="20"/>
      <c r="M39" s="8"/>
    </row>
    <row r="40" spans="1:13" x14ac:dyDescent="0.25">
      <c r="A40" s="4" t="s">
        <v>29</v>
      </c>
      <c r="B40" s="5"/>
      <c r="C40" s="5"/>
      <c r="D40" s="5"/>
      <c r="E40" s="5"/>
      <c r="F40" s="5"/>
      <c r="G40" s="5"/>
      <c r="H40" s="10"/>
      <c r="I40" s="10"/>
      <c r="J40" s="29">
        <f>SUM(J30:J39)</f>
        <v>31693.79</v>
      </c>
      <c r="K40" s="10"/>
      <c r="L40" s="10"/>
      <c r="M40" s="9">
        <f>SUM(M30:M39)</f>
        <v>0</v>
      </c>
    </row>
    <row r="41" spans="1:13" x14ac:dyDescent="0.25">
      <c r="A41" s="19"/>
      <c r="B41" s="15"/>
      <c r="C41" s="15"/>
      <c r="D41" s="15"/>
      <c r="E41" s="15"/>
      <c r="F41" s="15"/>
      <c r="G41" s="15"/>
      <c r="H41" s="17"/>
      <c r="I41" s="17"/>
      <c r="J41" s="17"/>
      <c r="K41" s="17"/>
      <c r="L41" s="17"/>
      <c r="M41" s="16"/>
    </row>
    <row r="42" spans="1:13" ht="15.75" x14ac:dyDescent="0.25">
      <c r="A42" s="13" t="s">
        <v>41</v>
      </c>
      <c r="B42" s="14"/>
      <c r="C42" s="14"/>
      <c r="D42" s="14"/>
      <c r="E42" s="14"/>
      <c r="F42" s="14"/>
      <c r="G42" s="3" t="s">
        <v>98</v>
      </c>
      <c r="H42" s="25" t="s">
        <v>95</v>
      </c>
      <c r="I42" s="25" t="s">
        <v>97</v>
      </c>
      <c r="J42" s="25" t="s">
        <v>96</v>
      </c>
      <c r="K42" s="25" t="s">
        <v>99</v>
      </c>
      <c r="L42" s="25"/>
      <c r="M42" s="28" t="s">
        <v>96</v>
      </c>
    </row>
    <row r="43" spans="1:13" x14ac:dyDescent="0.25">
      <c r="A43" s="3" t="s">
        <v>42</v>
      </c>
      <c r="B43" s="2"/>
      <c r="C43" s="2"/>
      <c r="D43" s="2"/>
      <c r="E43" s="2"/>
      <c r="F43" s="2"/>
      <c r="G43" s="2">
        <v>38.35</v>
      </c>
      <c r="H43" s="12" t="s">
        <v>46</v>
      </c>
      <c r="I43" s="21">
        <v>1456</v>
      </c>
      <c r="J43" s="33">
        <f>SUM(I43)*G43</f>
        <v>55837.599999999999</v>
      </c>
      <c r="K43" s="24"/>
      <c r="L43" s="20">
        <v>50</v>
      </c>
      <c r="M43" s="8"/>
    </row>
    <row r="44" spans="1:13" x14ac:dyDescent="0.25">
      <c r="A44" s="3" t="s">
        <v>43</v>
      </c>
      <c r="B44" s="2"/>
      <c r="C44" s="2"/>
      <c r="D44" s="2"/>
      <c r="E44" s="2"/>
      <c r="F44" s="2"/>
      <c r="G44" s="2">
        <v>46.5</v>
      </c>
      <c r="H44" s="12" t="s">
        <v>47</v>
      </c>
      <c r="I44" s="21">
        <v>260</v>
      </c>
      <c r="J44" s="33">
        <f t="shared" ref="J44:J46" si="2">SUM(I44)*G44</f>
        <v>12090</v>
      </c>
      <c r="K44" s="24"/>
      <c r="L44" s="20">
        <v>46.5</v>
      </c>
      <c r="M44" s="8"/>
    </row>
    <row r="45" spans="1:13" x14ac:dyDescent="0.25">
      <c r="A45" s="3" t="s">
        <v>44</v>
      </c>
      <c r="B45" s="2"/>
      <c r="C45" s="2"/>
      <c r="D45" s="2"/>
      <c r="E45" s="2"/>
      <c r="F45" s="2"/>
      <c r="G45" s="2">
        <v>1</v>
      </c>
      <c r="H45" s="12" t="s">
        <v>48</v>
      </c>
      <c r="I45" s="21">
        <v>1840</v>
      </c>
      <c r="J45" s="33">
        <f t="shared" si="2"/>
        <v>1840</v>
      </c>
      <c r="K45" s="24"/>
      <c r="L45" s="20">
        <v>1</v>
      </c>
      <c r="M45" s="8"/>
    </row>
    <row r="46" spans="1:13" x14ac:dyDescent="0.25">
      <c r="A46" s="3" t="s">
        <v>45</v>
      </c>
      <c r="B46" s="2"/>
      <c r="C46" s="2"/>
      <c r="D46" s="2"/>
      <c r="E46" s="2"/>
      <c r="F46" s="2"/>
      <c r="G46" s="2">
        <v>1</v>
      </c>
      <c r="H46" s="12" t="s">
        <v>23</v>
      </c>
      <c r="I46" s="21">
        <v>2918</v>
      </c>
      <c r="J46" s="33">
        <f t="shared" si="2"/>
        <v>2918</v>
      </c>
      <c r="K46" s="24"/>
      <c r="L46" s="20">
        <v>1</v>
      </c>
      <c r="M46" s="8"/>
    </row>
    <row r="47" spans="1:13" x14ac:dyDescent="0.25">
      <c r="A47" s="3"/>
      <c r="B47" s="2"/>
      <c r="C47" s="2"/>
      <c r="D47" s="2"/>
      <c r="E47" s="2"/>
      <c r="F47" s="2"/>
      <c r="G47" s="2"/>
      <c r="H47" s="12"/>
      <c r="I47" s="21"/>
      <c r="J47" s="27"/>
      <c r="K47" s="20"/>
      <c r="L47" s="20"/>
      <c r="M47" s="8"/>
    </row>
    <row r="48" spans="1:13" x14ac:dyDescent="0.25">
      <c r="A48" s="4" t="s">
        <v>29</v>
      </c>
      <c r="B48" s="5"/>
      <c r="C48" s="5"/>
      <c r="D48" s="5"/>
      <c r="E48" s="5"/>
      <c r="F48" s="5"/>
      <c r="G48" s="5"/>
      <c r="H48" s="10"/>
      <c r="I48" s="10"/>
      <c r="J48" s="32">
        <f>SUM(J43:J47)</f>
        <v>72685.600000000006</v>
      </c>
      <c r="K48" s="10"/>
      <c r="L48" s="10"/>
      <c r="M48" s="9">
        <f>SUM(M43:M47)</f>
        <v>0</v>
      </c>
    </row>
    <row r="49" spans="1:13" x14ac:dyDescent="0.25">
      <c r="A49" s="19"/>
      <c r="B49" s="15"/>
      <c r="C49" s="15"/>
      <c r="D49" s="15"/>
      <c r="E49" s="15"/>
      <c r="F49" s="15"/>
      <c r="G49" s="15"/>
      <c r="H49" s="17"/>
      <c r="I49" s="17"/>
      <c r="J49" s="17"/>
      <c r="K49" s="17"/>
      <c r="L49" s="17"/>
      <c r="M49" s="16"/>
    </row>
    <row r="50" spans="1:13" ht="15.75" x14ac:dyDescent="0.25">
      <c r="A50" s="13" t="s">
        <v>49</v>
      </c>
      <c r="B50" s="14"/>
      <c r="C50" s="14"/>
      <c r="D50" s="14"/>
      <c r="E50" s="14"/>
      <c r="F50" s="14"/>
      <c r="G50" s="3" t="s">
        <v>98</v>
      </c>
      <c r="H50" s="25" t="s">
        <v>95</v>
      </c>
      <c r="I50" s="25" t="s">
        <v>97</v>
      </c>
      <c r="J50" s="25" t="s">
        <v>96</v>
      </c>
      <c r="K50" s="25" t="s">
        <v>99</v>
      </c>
      <c r="L50" s="25"/>
      <c r="M50" s="28" t="s">
        <v>96</v>
      </c>
    </row>
    <row r="51" spans="1:13" x14ac:dyDescent="0.25">
      <c r="A51" s="3" t="s">
        <v>57</v>
      </c>
      <c r="B51" s="2"/>
      <c r="C51" s="2"/>
      <c r="D51" s="2"/>
      <c r="E51" s="2"/>
      <c r="F51" s="2"/>
      <c r="G51" s="2">
        <v>5</v>
      </c>
      <c r="H51" s="12" t="s">
        <v>54</v>
      </c>
      <c r="I51" s="21">
        <v>320</v>
      </c>
      <c r="J51" s="33">
        <f>SUM(I51)*G51</f>
        <v>1600</v>
      </c>
      <c r="K51" s="24"/>
      <c r="L51" s="20">
        <v>5</v>
      </c>
      <c r="M51" s="8"/>
    </row>
    <row r="52" spans="1:13" x14ac:dyDescent="0.25">
      <c r="A52" s="37" t="s">
        <v>58</v>
      </c>
      <c r="B52" s="38"/>
      <c r="C52" s="38"/>
      <c r="D52" s="38"/>
      <c r="E52" s="38"/>
      <c r="F52" s="38"/>
      <c r="G52" s="26"/>
      <c r="H52" s="39" t="s">
        <v>104</v>
      </c>
      <c r="I52" s="21"/>
      <c r="J52" s="33"/>
      <c r="K52" s="20"/>
      <c r="L52" s="20"/>
      <c r="M52" s="40"/>
    </row>
    <row r="53" spans="1:13" x14ac:dyDescent="0.25">
      <c r="A53" s="37"/>
      <c r="B53" s="38"/>
      <c r="C53" s="38"/>
      <c r="D53" s="38"/>
      <c r="E53" s="38"/>
      <c r="F53" s="38"/>
      <c r="G53" s="2">
        <v>42.6</v>
      </c>
      <c r="H53" s="39"/>
      <c r="I53" s="21">
        <v>152</v>
      </c>
      <c r="J53" s="33">
        <f>SUM(I53)*G53</f>
        <v>6475.2</v>
      </c>
      <c r="K53" s="24"/>
      <c r="L53" s="20">
        <v>42.6</v>
      </c>
      <c r="M53" s="40"/>
    </row>
    <row r="54" spans="1:13" x14ac:dyDescent="0.25">
      <c r="A54" s="3" t="s">
        <v>50</v>
      </c>
      <c r="B54" s="2"/>
      <c r="C54" s="2"/>
      <c r="D54" s="2"/>
      <c r="E54" s="2"/>
      <c r="F54" s="2"/>
      <c r="G54" s="2">
        <v>22</v>
      </c>
      <c r="H54" s="12" t="s">
        <v>103</v>
      </c>
      <c r="I54" s="21">
        <v>246</v>
      </c>
      <c r="J54" s="33">
        <f>SUM(I54)*G54</f>
        <v>5412</v>
      </c>
      <c r="K54" s="24"/>
      <c r="L54" s="20">
        <v>22</v>
      </c>
      <c r="M54" s="8"/>
    </row>
    <row r="55" spans="1:13" x14ac:dyDescent="0.25">
      <c r="A55" s="3" t="s">
        <v>51</v>
      </c>
      <c r="B55" s="2"/>
      <c r="C55" s="2"/>
      <c r="D55" s="2"/>
      <c r="E55" s="2"/>
      <c r="F55" s="2"/>
      <c r="G55" s="2">
        <v>1</v>
      </c>
      <c r="H55" s="12" t="s">
        <v>55</v>
      </c>
      <c r="I55" s="21">
        <v>5911</v>
      </c>
      <c r="J55" s="33">
        <f t="shared" ref="J55:J57" si="3">SUM(I55)*G55</f>
        <v>5911</v>
      </c>
      <c r="K55" s="24"/>
      <c r="L55" s="20">
        <v>1</v>
      </c>
      <c r="M55" s="8"/>
    </row>
    <row r="56" spans="1:13" x14ac:dyDescent="0.25">
      <c r="A56" s="3" t="s">
        <v>52</v>
      </c>
      <c r="B56" s="2"/>
      <c r="C56" s="2"/>
      <c r="D56" s="2"/>
      <c r="E56" s="2"/>
      <c r="F56" s="2"/>
      <c r="G56" s="2">
        <v>1</v>
      </c>
      <c r="H56" s="12" t="s">
        <v>23</v>
      </c>
      <c r="I56" s="21">
        <v>1830</v>
      </c>
      <c r="J56" s="33">
        <f t="shared" si="3"/>
        <v>1830</v>
      </c>
      <c r="K56" s="24"/>
      <c r="L56" s="20">
        <v>1</v>
      </c>
      <c r="M56" s="8"/>
    </row>
    <row r="57" spans="1:13" x14ac:dyDescent="0.25">
      <c r="A57" s="3" t="s">
        <v>53</v>
      </c>
      <c r="B57" s="2"/>
      <c r="C57" s="2"/>
      <c r="D57" s="2"/>
      <c r="E57" s="2"/>
      <c r="F57" s="2"/>
      <c r="G57" s="2">
        <v>1</v>
      </c>
      <c r="H57" s="12" t="s">
        <v>23</v>
      </c>
      <c r="I57" s="21">
        <v>1837</v>
      </c>
      <c r="J57" s="33">
        <f t="shared" si="3"/>
        <v>1837</v>
      </c>
      <c r="K57" s="24"/>
      <c r="L57" s="20">
        <v>1</v>
      </c>
      <c r="M57" s="8"/>
    </row>
    <row r="58" spans="1:13" x14ac:dyDescent="0.25">
      <c r="A58" s="3"/>
      <c r="B58" s="2"/>
      <c r="C58" s="2"/>
      <c r="D58" s="2"/>
      <c r="E58" s="2"/>
      <c r="F58" s="2"/>
      <c r="G58" s="2"/>
      <c r="H58" s="12"/>
      <c r="I58" s="21"/>
      <c r="J58" s="33"/>
      <c r="K58" s="20"/>
      <c r="L58" s="20"/>
      <c r="M58" s="8"/>
    </row>
    <row r="59" spans="1:13" x14ac:dyDescent="0.25">
      <c r="A59" s="4" t="s">
        <v>29</v>
      </c>
      <c r="B59" s="5"/>
      <c r="C59" s="5"/>
      <c r="D59" s="5"/>
      <c r="E59" s="5"/>
      <c r="F59" s="5"/>
      <c r="G59" s="5"/>
      <c r="H59" s="10"/>
      <c r="I59" s="10"/>
      <c r="J59" s="32">
        <f>SUM(J51:J58)</f>
        <v>23065.200000000001</v>
      </c>
      <c r="K59" s="10"/>
      <c r="L59" s="10"/>
      <c r="M59" s="9">
        <f>SUM(M54:M58)</f>
        <v>0</v>
      </c>
    </row>
    <row r="60" spans="1:13" x14ac:dyDescent="0.25">
      <c r="A60" s="15"/>
      <c r="B60" s="15"/>
      <c r="C60" s="15"/>
      <c r="D60" s="15"/>
      <c r="E60" s="15"/>
      <c r="F60" s="15"/>
      <c r="G60" s="15"/>
      <c r="H60" s="17"/>
      <c r="I60" s="17"/>
      <c r="J60" s="17"/>
      <c r="K60" s="17"/>
      <c r="L60" s="17"/>
      <c r="M60" s="16"/>
    </row>
    <row r="61" spans="1:13" ht="15.75" x14ac:dyDescent="0.25">
      <c r="A61" s="18" t="s">
        <v>56</v>
      </c>
      <c r="B61" s="14"/>
      <c r="C61" s="14"/>
      <c r="D61" s="14"/>
      <c r="E61" s="14"/>
      <c r="F61" s="14"/>
      <c r="G61" s="3" t="s">
        <v>98</v>
      </c>
      <c r="H61" s="25" t="s">
        <v>95</v>
      </c>
      <c r="I61" s="25" t="s">
        <v>97</v>
      </c>
      <c r="J61" s="25" t="s">
        <v>96</v>
      </c>
      <c r="K61" s="25" t="s">
        <v>99</v>
      </c>
      <c r="L61" s="25"/>
      <c r="M61" s="28" t="s">
        <v>96</v>
      </c>
    </row>
    <row r="62" spans="1:13" x14ac:dyDescent="0.25">
      <c r="A62" s="3" t="s">
        <v>59</v>
      </c>
      <c r="B62" s="2"/>
      <c r="C62" s="2"/>
      <c r="D62" s="2"/>
      <c r="E62" s="2"/>
      <c r="F62" s="2"/>
      <c r="G62" s="2">
        <v>18.600000000000001</v>
      </c>
      <c r="H62" s="12" t="s">
        <v>74</v>
      </c>
      <c r="I62" s="21">
        <v>420</v>
      </c>
      <c r="J62" s="33">
        <f>SUM(I62)*G62</f>
        <v>7812.0000000000009</v>
      </c>
      <c r="K62" s="24"/>
      <c r="L62" s="20">
        <v>48</v>
      </c>
      <c r="M62" s="8"/>
    </row>
    <row r="63" spans="1:13" x14ac:dyDescent="0.25">
      <c r="A63" s="3" t="s">
        <v>60</v>
      </c>
      <c r="B63" s="2"/>
      <c r="C63" s="2"/>
      <c r="D63" s="2"/>
      <c r="E63" s="2"/>
      <c r="F63" s="2"/>
      <c r="G63" s="2">
        <v>18.600000000000001</v>
      </c>
      <c r="H63" s="12" t="s">
        <v>74</v>
      </c>
      <c r="I63" s="21">
        <v>116</v>
      </c>
      <c r="J63" s="33">
        <f t="shared" ref="J63:J77" si="4">SUM(I63)*G63</f>
        <v>2157.6000000000004</v>
      </c>
      <c r="K63" s="24"/>
      <c r="L63" s="20">
        <v>48</v>
      </c>
      <c r="M63" s="8"/>
    </row>
    <row r="64" spans="1:13" x14ac:dyDescent="0.25">
      <c r="A64" s="3" t="s">
        <v>61</v>
      </c>
      <c r="B64" s="2"/>
      <c r="C64" s="2"/>
      <c r="D64" s="2"/>
      <c r="E64" s="2"/>
      <c r="F64" s="2"/>
      <c r="G64" s="2">
        <v>18.600000000000001</v>
      </c>
      <c r="H64" s="12" t="s">
        <v>74</v>
      </c>
      <c r="I64" s="21">
        <v>220</v>
      </c>
      <c r="J64" s="33">
        <f t="shared" si="4"/>
        <v>4092.0000000000005</v>
      </c>
      <c r="K64" s="24"/>
      <c r="L64" s="20">
        <v>48</v>
      </c>
      <c r="M64" s="8"/>
    </row>
    <row r="65" spans="1:13" x14ac:dyDescent="0.25">
      <c r="A65" s="3" t="s">
        <v>62</v>
      </c>
      <c r="B65" s="2"/>
      <c r="C65" s="2"/>
      <c r="D65" s="2"/>
      <c r="E65" s="2"/>
      <c r="F65" s="2"/>
      <c r="G65" s="2">
        <v>0</v>
      </c>
      <c r="H65" s="12" t="s">
        <v>74</v>
      </c>
      <c r="I65" s="21">
        <v>0</v>
      </c>
      <c r="J65" s="33">
        <f t="shared" si="4"/>
        <v>0</v>
      </c>
      <c r="K65" s="24"/>
      <c r="L65" s="20">
        <v>48</v>
      </c>
      <c r="M65" s="8"/>
    </row>
    <row r="66" spans="1:13" x14ac:dyDescent="0.25">
      <c r="A66" s="3" t="s">
        <v>63</v>
      </c>
      <c r="B66" s="2"/>
      <c r="C66" s="2"/>
      <c r="D66" s="2"/>
      <c r="E66" s="2"/>
      <c r="F66" s="2"/>
      <c r="G66" s="2">
        <v>0</v>
      </c>
      <c r="H66" s="12" t="s">
        <v>75</v>
      </c>
      <c r="I66" s="21">
        <v>0</v>
      </c>
      <c r="J66" s="33">
        <f t="shared" si="4"/>
        <v>0</v>
      </c>
      <c r="K66" s="24"/>
      <c r="L66" s="20">
        <v>62</v>
      </c>
      <c r="M66" s="8"/>
    </row>
    <row r="67" spans="1:13" x14ac:dyDescent="0.25">
      <c r="A67" s="3" t="s">
        <v>64</v>
      </c>
      <c r="B67" s="2"/>
      <c r="C67" s="2"/>
      <c r="D67" s="2"/>
      <c r="E67" s="2"/>
      <c r="F67" s="2"/>
      <c r="G67" s="2">
        <v>20</v>
      </c>
      <c r="H67" s="12" t="s">
        <v>76</v>
      </c>
      <c r="I67" s="21">
        <v>180</v>
      </c>
      <c r="J67" s="33">
        <f t="shared" si="4"/>
        <v>3600</v>
      </c>
      <c r="K67" s="24"/>
      <c r="L67" s="20">
        <v>20</v>
      </c>
      <c r="M67" s="8"/>
    </row>
    <row r="68" spans="1:13" x14ac:dyDescent="0.25">
      <c r="A68" s="3" t="s">
        <v>65</v>
      </c>
      <c r="B68" s="2"/>
      <c r="C68" s="2"/>
      <c r="D68" s="2"/>
      <c r="E68" s="2"/>
      <c r="F68" s="2"/>
      <c r="G68" s="2">
        <v>92</v>
      </c>
      <c r="H68" s="12" t="s">
        <v>77</v>
      </c>
      <c r="I68" s="21">
        <v>115</v>
      </c>
      <c r="J68" s="33">
        <f t="shared" si="4"/>
        <v>10580</v>
      </c>
      <c r="K68" s="24"/>
      <c r="L68" s="20">
        <v>92</v>
      </c>
      <c r="M68" s="8"/>
    </row>
    <row r="69" spans="1:13" x14ac:dyDescent="0.25">
      <c r="A69" s="3" t="s">
        <v>66</v>
      </c>
      <c r="B69" s="2"/>
      <c r="C69" s="2"/>
      <c r="D69" s="2"/>
      <c r="E69" s="2"/>
      <c r="F69" s="2"/>
      <c r="G69" s="2">
        <v>46.2</v>
      </c>
      <c r="H69" s="12" t="s">
        <v>78</v>
      </c>
      <c r="I69" s="21">
        <v>84</v>
      </c>
      <c r="J69" s="33">
        <f t="shared" si="4"/>
        <v>3880.8</v>
      </c>
      <c r="K69" s="24"/>
      <c r="L69" s="20">
        <v>48</v>
      </c>
      <c r="M69" s="8"/>
    </row>
    <row r="70" spans="1:13" x14ac:dyDescent="0.25">
      <c r="A70" s="3" t="s">
        <v>67</v>
      </c>
      <c r="B70" s="2"/>
      <c r="C70" s="2"/>
      <c r="D70" s="2"/>
      <c r="E70" s="2"/>
      <c r="F70" s="2"/>
      <c r="G70" s="2">
        <v>124</v>
      </c>
      <c r="H70" s="12" t="s">
        <v>79</v>
      </c>
      <c r="I70" s="21">
        <v>65</v>
      </c>
      <c r="J70" s="33">
        <f t="shared" si="4"/>
        <v>8060</v>
      </c>
      <c r="K70" s="24"/>
      <c r="L70" s="20">
        <v>124</v>
      </c>
      <c r="M70" s="8"/>
    </row>
    <row r="71" spans="1:13" x14ac:dyDescent="0.25">
      <c r="A71" s="3" t="s">
        <v>68</v>
      </c>
      <c r="B71" s="2"/>
      <c r="C71" s="2"/>
      <c r="D71" s="2"/>
      <c r="E71" s="2"/>
      <c r="F71" s="2"/>
      <c r="G71" s="2">
        <v>94</v>
      </c>
      <c r="H71" s="12" t="s">
        <v>80</v>
      </c>
      <c r="I71" s="21">
        <v>82</v>
      </c>
      <c r="J71" s="33">
        <f t="shared" si="4"/>
        <v>7708</v>
      </c>
      <c r="K71" s="24"/>
      <c r="L71" s="20">
        <v>94</v>
      </c>
      <c r="M71" s="8"/>
    </row>
    <row r="72" spans="1:13" x14ac:dyDescent="0.25">
      <c r="A72" s="3" t="s">
        <v>69</v>
      </c>
      <c r="B72" s="2"/>
      <c r="C72" s="2"/>
      <c r="D72" s="2"/>
      <c r="E72" s="2"/>
      <c r="F72" s="2"/>
      <c r="G72" s="2">
        <v>2</v>
      </c>
      <c r="H72" s="12" t="s">
        <v>81</v>
      </c>
      <c r="I72" s="21">
        <v>1240</v>
      </c>
      <c r="J72" s="33">
        <f t="shared" si="4"/>
        <v>2480</v>
      </c>
      <c r="K72" s="24"/>
      <c r="L72" s="20">
        <v>2</v>
      </c>
      <c r="M72" s="8"/>
    </row>
    <row r="73" spans="1:13" x14ac:dyDescent="0.25">
      <c r="A73" s="3" t="s">
        <v>70</v>
      </c>
      <c r="B73" s="2"/>
      <c r="C73" s="2"/>
      <c r="D73" s="2"/>
      <c r="E73" s="2"/>
      <c r="F73" s="2"/>
      <c r="G73" s="2">
        <v>48</v>
      </c>
      <c r="H73" s="12" t="s">
        <v>74</v>
      </c>
      <c r="I73" s="21">
        <v>260</v>
      </c>
      <c r="J73" s="33">
        <f t="shared" si="4"/>
        <v>12480</v>
      </c>
      <c r="K73" s="24"/>
      <c r="L73" s="20">
        <v>48</v>
      </c>
      <c r="M73" s="8"/>
    </row>
    <row r="74" spans="1:13" x14ac:dyDescent="0.25">
      <c r="A74" s="3" t="s">
        <v>83</v>
      </c>
      <c r="B74" s="2"/>
      <c r="C74" s="2"/>
      <c r="D74" s="2"/>
      <c r="E74" s="2"/>
      <c r="F74" s="2"/>
      <c r="G74" s="2">
        <v>46.2</v>
      </c>
      <c r="H74" s="12" t="s">
        <v>109</v>
      </c>
      <c r="I74" s="21">
        <v>184</v>
      </c>
      <c r="J74" s="33">
        <f t="shared" si="4"/>
        <v>8500.8000000000011</v>
      </c>
      <c r="K74" s="24"/>
      <c r="L74" s="20">
        <v>46.2</v>
      </c>
      <c r="M74" s="8"/>
    </row>
    <row r="75" spans="1:13" x14ac:dyDescent="0.25">
      <c r="A75" s="3" t="s">
        <v>71</v>
      </c>
      <c r="B75" s="2"/>
      <c r="C75" s="2"/>
      <c r="D75" s="2"/>
      <c r="E75" s="2"/>
      <c r="F75" s="2"/>
      <c r="G75" s="2">
        <v>5</v>
      </c>
      <c r="H75" s="12" t="s">
        <v>82</v>
      </c>
      <c r="I75" s="21">
        <v>164</v>
      </c>
      <c r="J75" s="33">
        <f t="shared" si="4"/>
        <v>820</v>
      </c>
      <c r="K75" s="24"/>
      <c r="L75" s="20">
        <v>5</v>
      </c>
      <c r="M75" s="8"/>
    </row>
    <row r="76" spans="1:13" x14ac:dyDescent="0.25">
      <c r="A76" s="3" t="s">
        <v>72</v>
      </c>
      <c r="B76" s="2"/>
      <c r="C76" s="2"/>
      <c r="D76" s="2"/>
      <c r="E76" s="2"/>
      <c r="F76" s="2"/>
      <c r="G76" s="2">
        <v>1</v>
      </c>
      <c r="H76" s="12" t="s">
        <v>23</v>
      </c>
      <c r="I76" s="21">
        <v>5400</v>
      </c>
      <c r="J76" s="33">
        <f t="shared" si="4"/>
        <v>5400</v>
      </c>
      <c r="K76" s="24"/>
      <c r="L76" s="20">
        <v>1</v>
      </c>
      <c r="M76" s="8"/>
    </row>
    <row r="77" spans="1:13" x14ac:dyDescent="0.25">
      <c r="A77" s="3" t="s">
        <v>73</v>
      </c>
      <c r="B77" s="2"/>
      <c r="C77" s="2"/>
      <c r="D77" s="2"/>
      <c r="E77" s="2"/>
      <c r="F77" s="2"/>
      <c r="G77" s="2">
        <v>1</v>
      </c>
      <c r="H77" s="12" t="s">
        <v>23</v>
      </c>
      <c r="I77" s="21">
        <v>3600</v>
      </c>
      <c r="J77" s="33">
        <f t="shared" si="4"/>
        <v>3600</v>
      </c>
      <c r="K77" s="24"/>
      <c r="L77" s="20">
        <v>1</v>
      </c>
      <c r="M77" s="8"/>
    </row>
    <row r="78" spans="1:13" x14ac:dyDescent="0.25">
      <c r="A78" s="3"/>
      <c r="B78" s="2"/>
      <c r="C78" s="2"/>
      <c r="D78" s="2"/>
      <c r="E78" s="2"/>
      <c r="F78" s="2"/>
      <c r="G78" s="2"/>
      <c r="H78" s="12"/>
      <c r="I78" s="21"/>
      <c r="J78" s="33"/>
      <c r="K78" s="20"/>
      <c r="L78" s="20"/>
      <c r="M78" s="8"/>
    </row>
    <row r="79" spans="1:13" x14ac:dyDescent="0.25">
      <c r="A79" s="4" t="s">
        <v>29</v>
      </c>
      <c r="B79" s="5"/>
      <c r="C79" s="5"/>
      <c r="D79" s="5"/>
      <c r="E79" s="5"/>
      <c r="F79" s="5"/>
      <c r="G79" s="5"/>
      <c r="H79" s="10"/>
      <c r="I79" s="10"/>
      <c r="J79" s="32">
        <f>SUM(J62:J78)</f>
        <v>81171.199999999997</v>
      </c>
      <c r="K79" s="10"/>
      <c r="L79" s="10"/>
      <c r="M79" s="9">
        <f>SUM(M62:M77)</f>
        <v>0</v>
      </c>
    </row>
    <row r="80" spans="1:13" x14ac:dyDescent="0.25">
      <c r="A80" s="15"/>
      <c r="B80" s="15"/>
      <c r="C80" s="15"/>
      <c r="D80" s="15"/>
      <c r="E80" s="15"/>
      <c r="F80" s="15"/>
      <c r="G80" s="15"/>
      <c r="H80" s="17"/>
      <c r="I80" s="17"/>
      <c r="J80" s="17"/>
      <c r="K80" s="17"/>
      <c r="L80" s="17"/>
      <c r="M80" s="16"/>
    </row>
    <row r="81" spans="1:13" ht="15.75" x14ac:dyDescent="0.25">
      <c r="A81" s="13" t="s">
        <v>84</v>
      </c>
      <c r="B81" s="14"/>
      <c r="C81" s="14"/>
      <c r="D81" s="14"/>
      <c r="E81" s="14"/>
      <c r="F81" s="14"/>
      <c r="G81" s="3" t="s">
        <v>98</v>
      </c>
      <c r="H81" s="25" t="s">
        <v>95</v>
      </c>
      <c r="I81" s="25" t="s">
        <v>97</v>
      </c>
      <c r="J81" s="25" t="s">
        <v>96</v>
      </c>
      <c r="K81" s="25" t="s">
        <v>99</v>
      </c>
      <c r="L81" s="25"/>
      <c r="M81" s="28" t="s">
        <v>96</v>
      </c>
    </row>
    <row r="82" spans="1:13" x14ac:dyDescent="0.25">
      <c r="A82" s="3" t="s">
        <v>85</v>
      </c>
      <c r="B82" s="2"/>
      <c r="C82" s="2"/>
      <c r="D82" s="2"/>
      <c r="E82" s="2"/>
      <c r="F82" s="2"/>
      <c r="G82" s="2">
        <v>129.4</v>
      </c>
      <c r="H82" s="12" t="s">
        <v>92</v>
      </c>
      <c r="I82" s="21">
        <v>126</v>
      </c>
      <c r="J82" s="33">
        <f>SUM(I82)*G82</f>
        <v>16304.400000000001</v>
      </c>
      <c r="K82" s="24"/>
      <c r="L82" s="20">
        <v>129.4</v>
      </c>
      <c r="M82" s="8"/>
    </row>
    <row r="83" spans="1:13" x14ac:dyDescent="0.25">
      <c r="A83" s="3" t="s">
        <v>86</v>
      </c>
      <c r="B83" s="2"/>
      <c r="C83" s="2"/>
      <c r="D83" s="2"/>
      <c r="E83" s="2"/>
      <c r="F83" s="2"/>
      <c r="G83" s="2">
        <v>30.1</v>
      </c>
      <c r="H83" s="12" t="s">
        <v>108</v>
      </c>
      <c r="I83" s="21">
        <v>160</v>
      </c>
      <c r="J83" s="33">
        <f t="shared" ref="J83:J89" si="5">SUM(I83)*G83</f>
        <v>4816</v>
      </c>
      <c r="K83" s="24"/>
      <c r="L83" s="20">
        <v>30.1</v>
      </c>
      <c r="M83" s="8"/>
    </row>
    <row r="84" spans="1:13" x14ac:dyDescent="0.25">
      <c r="A84" s="3" t="s">
        <v>87</v>
      </c>
      <c r="B84" s="2"/>
      <c r="C84" s="2"/>
      <c r="D84" s="2"/>
      <c r="E84" s="2"/>
      <c r="F84" s="2"/>
      <c r="G84" s="2">
        <v>115</v>
      </c>
      <c r="H84" s="12" t="s">
        <v>105</v>
      </c>
      <c r="I84" s="21">
        <v>317</v>
      </c>
      <c r="J84" s="33">
        <f t="shared" si="5"/>
        <v>36455</v>
      </c>
      <c r="K84" s="24"/>
      <c r="L84" s="20">
        <v>32.700000000000003</v>
      </c>
      <c r="M84" s="8"/>
    </row>
    <row r="85" spans="1:13" x14ac:dyDescent="0.25">
      <c r="A85" s="3" t="s">
        <v>88</v>
      </c>
      <c r="B85" s="2"/>
      <c r="C85" s="2"/>
      <c r="D85" s="2"/>
      <c r="E85" s="2"/>
      <c r="F85" s="2"/>
      <c r="G85" s="2">
        <v>115</v>
      </c>
      <c r="H85" s="12" t="s">
        <v>106</v>
      </c>
      <c r="I85" s="21">
        <v>214</v>
      </c>
      <c r="J85" s="33">
        <f t="shared" si="5"/>
        <v>24610</v>
      </c>
      <c r="K85" s="24"/>
      <c r="L85" s="20">
        <v>18</v>
      </c>
      <c r="M85" s="8"/>
    </row>
    <row r="86" spans="1:13" x14ac:dyDescent="0.25">
      <c r="A86" s="3" t="s">
        <v>89</v>
      </c>
      <c r="B86" s="2"/>
      <c r="C86" s="2"/>
      <c r="D86" s="2"/>
      <c r="E86" s="2"/>
      <c r="F86" s="2"/>
      <c r="G86" s="2">
        <v>74</v>
      </c>
      <c r="H86" s="12" t="s">
        <v>107</v>
      </c>
      <c r="I86" s="21">
        <v>126</v>
      </c>
      <c r="J86" s="33">
        <f t="shared" si="5"/>
        <v>9324</v>
      </c>
      <c r="K86" s="24"/>
      <c r="L86" s="20">
        <v>74</v>
      </c>
      <c r="M86" s="8"/>
    </row>
    <row r="87" spans="1:13" x14ac:dyDescent="0.25">
      <c r="A87" s="3" t="s">
        <v>90</v>
      </c>
      <c r="B87" s="2"/>
      <c r="C87" s="2"/>
      <c r="D87" s="2"/>
      <c r="E87" s="2"/>
      <c r="F87" s="2"/>
      <c r="G87" s="2">
        <v>125</v>
      </c>
      <c r="H87" s="12" t="s">
        <v>93</v>
      </c>
      <c r="I87" s="21">
        <v>540</v>
      </c>
      <c r="J87" s="33">
        <f t="shared" si="5"/>
        <v>67500</v>
      </c>
      <c r="K87" s="24"/>
      <c r="L87" s="20">
        <v>125</v>
      </c>
      <c r="M87" s="8"/>
    </row>
    <row r="88" spans="1:13" x14ac:dyDescent="0.25">
      <c r="A88" s="3" t="s">
        <v>91</v>
      </c>
      <c r="B88" s="2"/>
      <c r="C88" s="2"/>
      <c r="D88" s="2"/>
      <c r="E88" s="2"/>
      <c r="F88" s="2"/>
      <c r="G88" s="2">
        <v>1</v>
      </c>
      <c r="H88" s="12" t="s">
        <v>23</v>
      </c>
      <c r="I88" s="21">
        <v>2840</v>
      </c>
      <c r="J88" s="33">
        <f t="shared" si="5"/>
        <v>2840</v>
      </c>
      <c r="K88" s="24"/>
      <c r="L88" s="20">
        <v>1</v>
      </c>
      <c r="M88" s="8"/>
    </row>
    <row r="89" spans="1:13" x14ac:dyDescent="0.25">
      <c r="A89" s="3" t="s">
        <v>36</v>
      </c>
      <c r="B89" s="2"/>
      <c r="C89" s="2"/>
      <c r="D89" s="2"/>
      <c r="E89" s="2"/>
      <c r="F89" s="2"/>
      <c r="G89" s="2">
        <v>1</v>
      </c>
      <c r="H89" s="12" t="s">
        <v>23</v>
      </c>
      <c r="I89" s="21">
        <v>4600</v>
      </c>
      <c r="J89" s="33">
        <f t="shared" si="5"/>
        <v>4600</v>
      </c>
      <c r="K89" s="24"/>
      <c r="L89" s="20">
        <v>1</v>
      </c>
      <c r="M89" s="8"/>
    </row>
    <row r="90" spans="1:13" x14ac:dyDescent="0.25">
      <c r="A90" s="3"/>
      <c r="B90" s="2"/>
      <c r="C90" s="2"/>
      <c r="D90" s="2"/>
      <c r="E90" s="2"/>
      <c r="F90" s="2"/>
      <c r="G90" s="2"/>
      <c r="H90" s="6"/>
      <c r="I90" s="6"/>
      <c r="J90" s="34"/>
      <c r="K90" s="6"/>
      <c r="L90" s="6"/>
      <c r="M90" s="8"/>
    </row>
    <row r="91" spans="1:13" x14ac:dyDescent="0.25">
      <c r="A91" s="4" t="s">
        <v>29</v>
      </c>
      <c r="B91" s="5"/>
      <c r="C91" s="5"/>
      <c r="D91" s="5"/>
      <c r="E91" s="5"/>
      <c r="F91" s="5"/>
      <c r="G91" s="5"/>
      <c r="H91" s="11"/>
      <c r="I91" s="11"/>
      <c r="J91" s="35">
        <f>SUM(J82:J90)</f>
        <v>166449.4</v>
      </c>
      <c r="K91" s="11"/>
      <c r="L91" s="11"/>
      <c r="M91" s="9">
        <f>SUM(M82:M89)</f>
        <v>0</v>
      </c>
    </row>
    <row r="93" spans="1:13" ht="15.75" x14ac:dyDescent="0.25">
      <c r="A93" s="30" t="s">
        <v>100</v>
      </c>
      <c r="J93" s="36">
        <f>SUM(J91,J79,J59,J48,J40,J27)</f>
        <v>400555.69</v>
      </c>
      <c r="K93" s="31"/>
      <c r="L93" s="31">
        <f>SUM(L91,L79,L59,L48,L40,L27)</f>
        <v>0</v>
      </c>
      <c r="M93" s="36">
        <f>SUM(M91,M79,M59,M48,M40,M27)</f>
        <v>0</v>
      </c>
    </row>
  </sheetData>
  <mergeCells count="4">
    <mergeCell ref="A52:F53"/>
    <mergeCell ref="H52:H53"/>
    <mergeCell ref="M52:M53"/>
    <mergeCell ref="A3:M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Marfuška</dc:creator>
  <cp:lastModifiedBy>petra</cp:lastModifiedBy>
  <cp:lastPrinted>2014-10-16T09:34:15Z</cp:lastPrinted>
  <dcterms:created xsi:type="dcterms:W3CDTF">2014-09-15T08:23:52Z</dcterms:created>
  <dcterms:modified xsi:type="dcterms:W3CDTF">2014-10-23T17:15:56Z</dcterms:modified>
</cp:coreProperties>
</file>